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7985" windowHeight="6540" activeTab="0"/>
  </bookViews>
  <sheets>
    <sheet name="Auswertung" sheetId="1" r:id="rId1"/>
    <sheet name="Nährstoffkosten" sheetId="2" r:id="rId2"/>
    <sheet name="Nährstoffgehalt" sheetId="3" r:id="rId3"/>
  </sheets>
  <externalReferences>
    <externalReference r:id="rId6"/>
  </externalReferences>
  <definedNames>
    <definedName name="_xlnm.Print_Area" localSheetId="0">'Auswertung'!$D$1:$K$63</definedName>
    <definedName name="Strohliste">'[1]Datengrundlage'!$A$3:$A$42</definedName>
  </definedNames>
  <calcPr fullCalcOnLoad="1"/>
</workbook>
</file>

<file path=xl/sharedStrings.xml><?xml version="1.0" encoding="utf-8"?>
<sst xmlns="http://schemas.openxmlformats.org/spreadsheetml/2006/main" count="64" uniqueCount="52">
  <si>
    <t>PN</t>
  </si>
  <si>
    <t>PP</t>
  </si>
  <si>
    <t>PK</t>
  </si>
  <si>
    <t>PM</t>
  </si>
  <si>
    <t>PS</t>
  </si>
  <si>
    <t>PC</t>
  </si>
  <si>
    <t>Stand</t>
  </si>
  <si>
    <t>Ernterest</t>
  </si>
  <si>
    <t>KornStrohVer</t>
  </si>
  <si>
    <t>N</t>
  </si>
  <si>
    <t>P</t>
  </si>
  <si>
    <t>K</t>
  </si>
  <si>
    <t>M</t>
  </si>
  <si>
    <t>S</t>
  </si>
  <si>
    <t>C</t>
  </si>
  <si>
    <t>Weizenstroh</t>
  </si>
  <si>
    <t>Gerstenstroh</t>
  </si>
  <si>
    <t>Triticalestroh</t>
  </si>
  <si>
    <t>Sommergerstenstroh</t>
  </si>
  <si>
    <t>Roggenstroh</t>
  </si>
  <si>
    <t>Haferstroh</t>
  </si>
  <si>
    <t>Rapsstroh</t>
  </si>
  <si>
    <t>Verhältnis</t>
  </si>
  <si>
    <t>Stickstoff</t>
  </si>
  <si>
    <t>Phosphor</t>
  </si>
  <si>
    <t>Kalium</t>
  </si>
  <si>
    <t>Mg</t>
  </si>
  <si>
    <t>Humus-C</t>
  </si>
  <si>
    <t>Korn-Stroh</t>
  </si>
  <si>
    <t>€/dt</t>
  </si>
  <si>
    <t>Strohwert:</t>
  </si>
  <si>
    <t>Strohertrag:</t>
  </si>
  <si>
    <t>dt</t>
  </si>
  <si>
    <t>Kornertrag:</t>
  </si>
  <si>
    <t>€/ha</t>
  </si>
  <si>
    <t>Strohpreis-Rechner</t>
  </si>
  <si>
    <t xml:space="preserve">erstellt von Renke Harms, Landwirtschaftskammer Niedersachsen - Sachgebiet Betriebswirtschaft </t>
  </si>
  <si>
    <t>Stand:</t>
  </si>
  <si>
    <t>für</t>
  </si>
  <si>
    <t>Magnesium</t>
  </si>
  <si>
    <t>Schwefel</t>
  </si>
  <si>
    <t>€/ kg Reinnährstoff</t>
  </si>
  <si>
    <t>Auswahl Strohart:</t>
  </si>
  <si>
    <t>-Mindestpreisberechnung nach Nährstoffkosten (netto)-</t>
  </si>
  <si>
    <t>Berechnungsgrundlage sind die Nährstoffkosten vom:</t>
  </si>
  <si>
    <r>
      <t>Hinweis</t>
    </r>
    <r>
      <rPr>
        <sz val="8"/>
        <rFont val="Arial"/>
        <family val="0"/>
      </rPr>
      <t>: Alle Beträge sind exkl. der MwSt. Bei der Berechnung des Strohwertes handelt es sich um einen angemessenen Mindestpreis, gemäß</t>
    </r>
  </si>
  <si>
    <t>der aktuellen Nährstoffkosten. Maschinenkosten sowie Verdichtungen oder Qualität sind in dieser Kalkulation nicht berücksichtigt.</t>
  </si>
  <si>
    <t>kg je t</t>
  </si>
  <si>
    <t>Stickstoff dient der Strohrotte und stellt hier neben den Kohlenstoffwert den Humuswert dar. Kalium wird zur Hälfte ausgewaschen und wird</t>
  </si>
  <si>
    <t>in dieser Berechnung nur zur Hälfte berücksichtigt.</t>
  </si>
  <si>
    <t xml:space="preserve">Das Korn-Stroh Verhältnis ist abhängig von der Schnitthöhe, Bestandsentwicklung und Sorte, und wurde um 0,2 Punkte gemäß den Angaben </t>
  </si>
  <si>
    <t>der Düngeverordnung nach unten korrigiert.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</si>
</sst>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0.000"/>
    <numFmt numFmtId="170" formatCode="[$-407]dddd\,\ d\.\ mmmm\ yyyy"/>
    <numFmt numFmtId="171" formatCode="0.0"/>
  </numFmts>
  <fonts count="11">
    <font>
      <sz val="11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0"/>
    </font>
    <font>
      <b/>
      <sz val="20"/>
      <name val="Arial"/>
      <family val="2"/>
    </font>
    <font>
      <u val="single"/>
      <sz val="8"/>
      <name val="Arial"/>
      <family val="0"/>
    </font>
    <font>
      <u val="single"/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168" fontId="1" fillId="0" borderId="2" xfId="20" applyNumberFormat="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 quotePrefix="1">
      <alignment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/>
    </xf>
    <xf numFmtId="2" fontId="3" fillId="6" borderId="0" xfId="0" applyNumberFormat="1" applyFont="1" applyFill="1" applyAlignment="1">
      <alignment/>
    </xf>
    <xf numFmtId="14" fontId="0" fillId="6" borderId="0" xfId="0" applyNumberFormat="1" applyFill="1" applyAlignment="1">
      <alignment/>
    </xf>
    <xf numFmtId="0" fontId="10" fillId="6" borderId="0" xfId="0" applyFont="1" applyFill="1" applyAlignment="1">
      <alignment/>
    </xf>
    <xf numFmtId="2" fontId="0" fillId="6" borderId="0" xfId="0" applyNumberFormat="1" applyFill="1" applyAlignment="1">
      <alignment horizontal="center"/>
    </xf>
    <xf numFmtId="0" fontId="4" fillId="6" borderId="0" xfId="0" applyFont="1" applyFill="1" applyAlignment="1">
      <alignment/>
    </xf>
    <xf numFmtId="0" fontId="9" fillId="6" borderId="0" xfId="0" applyFont="1" applyFill="1" applyAlignment="1">
      <alignment horizontal="right"/>
    </xf>
    <xf numFmtId="14" fontId="4" fillId="6" borderId="0" xfId="0" applyNumberFormat="1" applyFont="1" applyFill="1" applyAlignment="1">
      <alignment horizontal="left"/>
    </xf>
    <xf numFmtId="0" fontId="0" fillId="6" borderId="0" xfId="0" applyFill="1" applyAlignment="1" applyProtection="1">
      <alignment/>
      <protection locked="0"/>
    </xf>
    <xf numFmtId="0" fontId="0" fillId="6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7" fillId="6" borderId="0" xfId="0" applyFont="1" applyFill="1" applyAlignment="1" applyProtection="1">
      <alignment/>
      <protection hidden="1" locked="0"/>
    </xf>
    <xf numFmtId="0" fontId="4" fillId="6" borderId="0" xfId="0" applyFont="1" applyFill="1" applyAlignment="1">
      <alignment/>
    </xf>
    <xf numFmtId="0" fontId="9" fillId="6" borderId="0" xfId="0" applyNumberFormat="1" applyFont="1" applyFill="1" applyAlignment="1">
      <alignment/>
    </xf>
    <xf numFmtId="0" fontId="3" fillId="5" borderId="3" xfId="0" applyFont="1" applyFill="1" applyBorder="1" applyAlignment="1">
      <alignment horizontal="center"/>
    </xf>
    <xf numFmtId="0" fontId="0" fillId="6" borderId="3" xfId="0" applyFill="1" applyBorder="1" applyAlignment="1" applyProtection="1">
      <alignment horizontal="center"/>
      <protection/>
    </xf>
    <xf numFmtId="0" fontId="0" fillId="5" borderId="3" xfId="0" applyFill="1" applyBorder="1" applyAlignment="1">
      <alignment/>
    </xf>
    <xf numFmtId="0" fontId="0" fillId="6" borderId="3" xfId="0" applyFill="1" applyBorder="1" applyAlignment="1" applyProtection="1">
      <alignment/>
      <protection/>
    </xf>
    <xf numFmtId="9" fontId="1" fillId="0" borderId="2" xfId="21" applyNumberFormat="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0" fillId="5" borderId="0" xfId="0" applyFill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2" xfId="20"/>
    <cellStyle name="Standard_Tabelle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0</xdr:row>
      <xdr:rowOff>38100</xdr:rowOff>
    </xdr:from>
    <xdr:to>
      <xdr:col>11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8100"/>
          <a:ext cx="1914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ohrechner%20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ohpreis"/>
      <sheetName val="Datengrundlage"/>
    </sheetNames>
    <sheetDataSet>
      <sheetData sheetId="1">
        <row r="3">
          <cell r="A3" t="str">
            <v>Weizenstroh (Ertragslage niedrig)</v>
          </cell>
        </row>
        <row r="4">
          <cell r="A4" t="str">
            <v>Weizenstroh (Ertragslage mittel)</v>
          </cell>
        </row>
        <row r="5">
          <cell r="A5" t="str">
            <v>Weizenstroh (Ertragslage hoch 1)</v>
          </cell>
        </row>
        <row r="6">
          <cell r="A6" t="str">
            <v>Weizenstroh (Ertragslage hoch 2)</v>
          </cell>
        </row>
        <row r="7">
          <cell r="A7" t="str">
            <v>Weizenstroh (Ertragslage hoch 3)</v>
          </cell>
        </row>
        <row r="8">
          <cell r="A8" t="str">
            <v>Gerstenstroh (Ertragslage niedrig)</v>
          </cell>
        </row>
        <row r="9">
          <cell r="A9" t="str">
            <v>Gerstenstroh (Ertragslage mittel)</v>
          </cell>
        </row>
        <row r="10">
          <cell r="A10" t="str">
            <v>Gerstenstroh (Ertragslage hoch1)</v>
          </cell>
        </row>
        <row r="11">
          <cell r="A11" t="str">
            <v>Gerstenstroh (Ertragslage hoch 2)</v>
          </cell>
        </row>
        <row r="12">
          <cell r="A12" t="str">
            <v>Gerstenstroh (Ertragslage hoch 3)</v>
          </cell>
        </row>
        <row r="13">
          <cell r="A13" t="str">
            <v>Triticalestroh (Ertragslage niedrig)</v>
          </cell>
        </row>
        <row r="14">
          <cell r="A14" t="str">
            <v>Triticalestroh (Ertragslage mittel)</v>
          </cell>
        </row>
        <row r="15">
          <cell r="A15" t="str">
            <v>Triticalestroh (Ertragslage hoch1)</v>
          </cell>
        </row>
        <row r="16">
          <cell r="A16" t="str">
            <v>Triticalestroh (Ertragslage hoch 2)</v>
          </cell>
        </row>
        <row r="17">
          <cell r="A17" t="str">
            <v>Triticalestroh (Ertragslage hoch 3)</v>
          </cell>
        </row>
        <row r="18">
          <cell r="A18" t="str">
            <v>Sommergerstenstroh (Ertragslage niedrig)</v>
          </cell>
        </row>
        <row r="19">
          <cell r="A19" t="str">
            <v>Sommergerstenstroh (Ertragslage mittel)</v>
          </cell>
        </row>
        <row r="20">
          <cell r="A20" t="str">
            <v>Sommergerstenstroh (Ertragslage hoch1)</v>
          </cell>
        </row>
        <row r="21">
          <cell r="A21" t="str">
            <v>Sommergerstenstroh (Ertragslage hoch 2)</v>
          </cell>
        </row>
        <row r="22">
          <cell r="A22" t="str">
            <v>Sommergerstenstroh (Ertragslage hoch 3)</v>
          </cell>
        </row>
        <row r="23">
          <cell r="A23" t="str">
            <v>Roggenstroh (Ertragslage niedrig)</v>
          </cell>
        </row>
        <row r="24">
          <cell r="A24" t="str">
            <v>Roggenstroh (Ertragslage mittel)</v>
          </cell>
        </row>
        <row r="25">
          <cell r="A25" t="str">
            <v>Roggenstroh (Ertragslage hoch 1)</v>
          </cell>
        </row>
        <row r="26">
          <cell r="A26" t="str">
            <v>Roggenstroh (Ertragslage hoch 2)</v>
          </cell>
        </row>
        <row r="27">
          <cell r="A27" t="str">
            <v>Roggenstroh (Ertragslage hoch 3)</v>
          </cell>
        </row>
        <row r="28">
          <cell r="A28" t="str">
            <v>Haferstroh (Ertragslage niedrig)</v>
          </cell>
        </row>
        <row r="29">
          <cell r="A29" t="str">
            <v>Haferstroh (Ertragslage mittel)</v>
          </cell>
        </row>
        <row r="30">
          <cell r="A30" t="str">
            <v>Haferstroh (Ertragslage hoch 1)</v>
          </cell>
        </row>
        <row r="31">
          <cell r="A31" t="str">
            <v>Haferstroh (Ertragslage hoch 2)</v>
          </cell>
        </row>
        <row r="32">
          <cell r="A32" t="str">
            <v>Haferstroh (Ertragslage hoch 3)</v>
          </cell>
        </row>
        <row r="33">
          <cell r="A33" t="str">
            <v>Rübenblatt (Ertragslage niedrig)</v>
          </cell>
        </row>
        <row r="34">
          <cell r="A34" t="str">
            <v>Rübenblatt (Ertragslage mittel)</v>
          </cell>
        </row>
        <row r="35">
          <cell r="A35" t="str">
            <v>Rübenblatt (Ertragslage hoch 1)</v>
          </cell>
        </row>
        <row r="36">
          <cell r="A36" t="str">
            <v>Rübenblatt (Ertragslage hoch 2)</v>
          </cell>
        </row>
        <row r="37">
          <cell r="A37" t="str">
            <v>Rübenblatt (Ertragslage hoch 3)</v>
          </cell>
        </row>
        <row r="38">
          <cell r="A38" t="str">
            <v>Maisstroh mittel</v>
          </cell>
        </row>
        <row r="39">
          <cell r="A39" t="str">
            <v>Maisstroh hoch</v>
          </cell>
        </row>
        <row r="40">
          <cell r="A40" t="str">
            <v>Rapsstroh  mittel</v>
          </cell>
        </row>
        <row r="41">
          <cell r="A41" t="str">
            <v>Rapsstroh hoch</v>
          </cell>
        </row>
        <row r="42">
          <cell r="A42" t="str">
            <v>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Q63"/>
  <sheetViews>
    <sheetView tabSelected="1" workbookViewId="0" topLeftCell="A1">
      <selection activeCell="J9" sqref="J9"/>
    </sheetView>
  </sheetViews>
  <sheetFormatPr defaultColWidth="11.00390625" defaultRowHeight="14.25"/>
  <cols>
    <col min="3" max="3" width="2.75390625" style="0" customWidth="1"/>
    <col min="4" max="4" width="13.875" style="0" customWidth="1"/>
    <col min="12" max="12" width="12.125" style="0" customWidth="1"/>
  </cols>
  <sheetData>
    <row r="1" spans="1:17" ht="26.25">
      <c r="A1" s="10"/>
      <c r="B1" s="10"/>
      <c r="C1" s="10"/>
      <c r="D1" s="11" t="s">
        <v>35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>
      <c r="A2" s="10"/>
      <c r="B2" s="10"/>
      <c r="C2" s="10"/>
      <c r="D2" s="12" t="s">
        <v>43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">
      <c r="A8" s="10"/>
      <c r="B8" s="10"/>
      <c r="C8" s="10"/>
      <c r="D8" s="8" t="s">
        <v>42</v>
      </c>
      <c r="E8" s="7"/>
      <c r="F8" s="7"/>
      <c r="G8" s="7"/>
      <c r="H8" s="7"/>
      <c r="I8" s="7"/>
      <c r="J8" s="7"/>
      <c r="K8" s="7"/>
      <c r="L8" s="10"/>
      <c r="M8" s="10"/>
      <c r="N8" s="10"/>
      <c r="O8" s="10"/>
      <c r="P8" s="10"/>
      <c r="Q8" s="10"/>
    </row>
    <row r="9" spans="1:17" ht="14.25">
      <c r="A9" s="10"/>
      <c r="B9" s="10"/>
      <c r="C9" s="10"/>
      <c r="D9" s="24"/>
      <c r="E9" s="25">
        <v>2</v>
      </c>
      <c r="F9" s="24"/>
      <c r="G9" s="24"/>
      <c r="H9" s="7"/>
      <c r="I9" s="7" t="s">
        <v>33</v>
      </c>
      <c r="J9" s="22">
        <v>70</v>
      </c>
      <c r="K9" s="7" t="s">
        <v>32</v>
      </c>
      <c r="L9" s="10"/>
      <c r="M9" s="10"/>
      <c r="N9" s="10"/>
      <c r="O9" s="10"/>
      <c r="P9" s="10"/>
      <c r="Q9" s="10"/>
    </row>
    <row r="10" spans="1:17" ht="14.25">
      <c r="A10" s="10"/>
      <c r="B10" s="10"/>
      <c r="D10" s="7"/>
      <c r="E10" s="7"/>
      <c r="F10" s="7"/>
      <c r="G10" s="7"/>
      <c r="H10" s="7"/>
      <c r="I10" s="7"/>
      <c r="J10" s="7"/>
      <c r="K10" s="7"/>
      <c r="L10" s="10"/>
      <c r="M10" s="10"/>
      <c r="N10" s="10"/>
      <c r="O10" s="10"/>
      <c r="P10" s="10"/>
      <c r="Q10" s="10"/>
    </row>
    <row r="11" spans="1:17" ht="15">
      <c r="A11" s="10"/>
      <c r="B11" s="10"/>
      <c r="C11" s="10"/>
      <c r="D11" s="30"/>
      <c r="E11" s="28" t="s">
        <v>28</v>
      </c>
      <c r="F11" s="34" t="s">
        <v>47</v>
      </c>
      <c r="G11" s="34"/>
      <c r="H11" s="34"/>
      <c r="I11" s="34"/>
      <c r="J11" s="34"/>
      <c r="K11" s="34"/>
      <c r="L11" s="10"/>
      <c r="M11" s="10"/>
      <c r="N11" s="10"/>
      <c r="O11" s="10"/>
      <c r="P11" s="10"/>
      <c r="Q11" s="10"/>
    </row>
    <row r="12" spans="1:17" ht="15">
      <c r="A12" s="10"/>
      <c r="B12" s="10"/>
      <c r="C12" s="10"/>
      <c r="D12" s="30"/>
      <c r="E12" s="28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9" t="s">
        <v>13</v>
      </c>
      <c r="K12" s="9" t="s">
        <v>27</v>
      </c>
      <c r="L12" s="10"/>
      <c r="M12" s="10"/>
      <c r="N12" s="10"/>
      <c r="O12" s="10"/>
      <c r="P12" s="10"/>
      <c r="Q12" s="10"/>
    </row>
    <row r="13" spans="1:17" ht="14.25">
      <c r="A13" s="10"/>
      <c r="B13" s="10"/>
      <c r="C13" s="10"/>
      <c r="D13" s="10"/>
      <c r="E13" s="13"/>
      <c r="F13" s="13"/>
      <c r="G13" s="13"/>
      <c r="H13" s="13"/>
      <c r="I13" s="13"/>
      <c r="J13" s="13"/>
      <c r="K13" s="13"/>
      <c r="L13" s="10"/>
      <c r="M13" s="10"/>
      <c r="N13" s="10"/>
      <c r="O13" s="10"/>
      <c r="P13" s="10"/>
      <c r="Q13" s="10"/>
    </row>
    <row r="14" spans="1:17" ht="14.25">
      <c r="A14" s="10"/>
      <c r="B14" s="10"/>
      <c r="D14" s="31" t="str">
        <f>LOOKUP($E$9,Nährstoffgehalt!$A2:$A8,Nährstoffgehalt!B2:B8)</f>
        <v>Gerstenstroh</v>
      </c>
      <c r="E14" s="29">
        <f>LOOKUP($E$9,Nährstoffgehalt!$A2:$A8,Nährstoffgehalt!C2:C8)</f>
        <v>0.5</v>
      </c>
      <c r="F14" s="23">
        <f>LOOKUP($E$9,Nährstoffgehalt!$A2:$A8,Nährstoffgehalt!E2:E8)</f>
        <v>5</v>
      </c>
      <c r="G14" s="23">
        <f>LOOKUP($E$9,Nährstoffgehalt!$A2:$A8,Nährstoffgehalt!F2:F8)</f>
        <v>3</v>
      </c>
      <c r="H14" s="23">
        <f>LOOKUP($E$9,Nährstoffgehalt!$A2:$A8,Nährstoffgehalt!G2:G8)</f>
        <v>18</v>
      </c>
      <c r="I14" s="23">
        <f>LOOKUP($E$9,Nährstoffgehalt!$A2:$A8,Nährstoffgehalt!H2:H8)</f>
        <v>2</v>
      </c>
      <c r="J14" s="23">
        <f>LOOKUP($E$9,Nährstoffgehalt!$A2:$A8,Nährstoffgehalt!I2:I8)</f>
        <v>1.8</v>
      </c>
      <c r="K14" s="23">
        <f>LOOKUP($E$9,Nährstoffgehalt!$A2:$A8,Nährstoffgehalt!J2:J8)</f>
        <v>100</v>
      </c>
      <c r="L14" s="10"/>
      <c r="M14" s="10"/>
      <c r="N14" s="10"/>
      <c r="O14" s="10"/>
      <c r="P14" s="10"/>
      <c r="Q14" s="10"/>
    </row>
    <row r="15" spans="1:17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">
      <c r="A18" s="10"/>
      <c r="B18" s="10"/>
      <c r="C18" s="10"/>
      <c r="D18" s="14" t="s">
        <v>30</v>
      </c>
      <c r="E18" s="15">
        <f>((F14*Nährstoffkosten!A2)+(Auswertung!G14*Nährstoffkosten!B2)+(Auswertung!H14*0.5*Nährstoffkosten!C2)+(Auswertung!I14*Nährstoffkosten!D2)+(Auswertung!J14*Nährstoffkosten!E2)+(Auswertung!K14*Nährstoffkosten!F2))/10</f>
        <v>1.9338000000000002</v>
      </c>
      <c r="F18" s="14" t="s">
        <v>29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>
      <c r="A19" s="10"/>
      <c r="B19" s="10"/>
      <c r="C19" s="10"/>
      <c r="D19" s="14" t="s">
        <v>31</v>
      </c>
      <c r="E19" s="14">
        <f>(J9*E14)</f>
        <v>35</v>
      </c>
      <c r="F19" s="14" t="s">
        <v>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>
      <c r="A20" s="10"/>
      <c r="B20" s="10"/>
      <c r="C20" s="10"/>
      <c r="D20" s="14" t="s">
        <v>30</v>
      </c>
      <c r="E20" s="15">
        <f>E19*E18</f>
        <v>67.683</v>
      </c>
      <c r="F20" s="14" t="s">
        <v>34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4.25">
      <c r="A21" s="10"/>
      <c r="B21" s="10"/>
      <c r="C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4.25">
      <c r="A22" s="10"/>
      <c r="B22" s="10"/>
      <c r="C22" s="10"/>
      <c r="D22" s="27" t="s">
        <v>45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4.25">
      <c r="A23" s="10"/>
      <c r="B23" s="10"/>
      <c r="C23" s="10"/>
      <c r="D23" s="26" t="s">
        <v>46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>
      <c r="A25" s="10"/>
      <c r="B25" s="10"/>
      <c r="C25" s="10"/>
      <c r="D25" s="26" t="s">
        <v>48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4.25">
      <c r="A26" s="10"/>
      <c r="B26" s="10"/>
      <c r="C26" s="10"/>
      <c r="D26" s="26" t="s">
        <v>49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4.25">
      <c r="A27" s="10"/>
      <c r="B27" s="10"/>
      <c r="C27" s="10"/>
      <c r="D27" s="26" t="s">
        <v>50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4.25">
      <c r="A28" s="10"/>
      <c r="B28" s="10"/>
      <c r="C28" s="10"/>
      <c r="D28" s="26" t="s">
        <v>51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">
      <c r="A35" s="10"/>
      <c r="B35" s="10"/>
      <c r="C35" s="10"/>
      <c r="D35" s="10"/>
      <c r="E35" s="14" t="s">
        <v>44</v>
      </c>
      <c r="F35" s="10"/>
      <c r="G35" s="10"/>
      <c r="H35" s="10"/>
      <c r="I35" s="10"/>
      <c r="J35" s="16">
        <f>Nährstoffkosten!G2</f>
        <v>40722</v>
      </c>
      <c r="K35" s="10"/>
      <c r="L35" s="10"/>
      <c r="M35" s="10"/>
      <c r="N35" s="10"/>
      <c r="O35" s="10"/>
      <c r="P35" s="10"/>
      <c r="Q35" s="10"/>
    </row>
    <row r="36" spans="1:17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4.25">
      <c r="A37" s="10"/>
      <c r="B37" s="10"/>
      <c r="C37" s="10"/>
      <c r="D37" s="10"/>
      <c r="E37" s="17" t="s">
        <v>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4.25">
      <c r="A38" s="10"/>
      <c r="B38" s="10"/>
      <c r="C38" s="10"/>
      <c r="D38" s="10"/>
      <c r="E38" s="10" t="s">
        <v>23</v>
      </c>
      <c r="F38" s="18">
        <f>Nährstoffkosten!A2</f>
        <v>1</v>
      </c>
      <c r="G38" s="10" t="s">
        <v>41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4.25">
      <c r="A39" s="10"/>
      <c r="B39" s="10"/>
      <c r="C39" s="10"/>
      <c r="D39" s="10"/>
      <c r="E39" s="10" t="s">
        <v>24</v>
      </c>
      <c r="F39" s="18">
        <f>Nährstoffkosten!B2</f>
        <v>0.7</v>
      </c>
      <c r="G39" s="10" t="s">
        <v>41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4.25">
      <c r="A40" s="10"/>
      <c r="B40" s="10"/>
      <c r="C40" s="10"/>
      <c r="D40" s="10"/>
      <c r="E40" s="10" t="s">
        <v>25</v>
      </c>
      <c r="F40" s="18">
        <f>Nährstoffkosten!C2</f>
        <v>0.71</v>
      </c>
      <c r="G40" s="10" t="s">
        <v>41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4.25">
      <c r="A41" s="10"/>
      <c r="B41" s="10"/>
      <c r="C41" s="10"/>
      <c r="D41" s="10"/>
      <c r="E41" s="10" t="s">
        <v>39</v>
      </c>
      <c r="F41" s="18">
        <f>Nährstoffkosten!D2</f>
        <v>0.78</v>
      </c>
      <c r="G41" s="10" t="s">
        <v>41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4.25">
      <c r="A42" s="10"/>
      <c r="B42" s="10"/>
      <c r="C42" s="10"/>
      <c r="D42" s="10"/>
      <c r="E42" s="10" t="s">
        <v>40</v>
      </c>
      <c r="F42" s="18">
        <f>Nährstoffkosten!E2</f>
        <v>0.16</v>
      </c>
      <c r="G42" s="10" t="s">
        <v>41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4.25">
      <c r="A43" s="10"/>
      <c r="B43" s="10"/>
      <c r="C43" s="10"/>
      <c r="D43" s="10"/>
      <c r="E43" s="10" t="s">
        <v>27</v>
      </c>
      <c r="F43" s="18">
        <f>Nährstoffkosten!F2</f>
        <v>0.04</v>
      </c>
      <c r="G43" s="10" t="s">
        <v>41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4.25">
      <c r="A62" s="10"/>
      <c r="B62" s="10"/>
      <c r="C62" s="10"/>
      <c r="D62" s="19" t="s">
        <v>36</v>
      </c>
      <c r="E62" s="10"/>
      <c r="F62" s="10"/>
      <c r="G62" s="10"/>
      <c r="H62" s="10"/>
      <c r="I62" s="10"/>
      <c r="J62" s="20" t="s">
        <v>37</v>
      </c>
      <c r="K62" s="21">
        <f ca="1">TODAY()</f>
        <v>40746</v>
      </c>
      <c r="L62" s="10"/>
      <c r="M62" s="10"/>
      <c r="N62" s="10"/>
      <c r="O62" s="10"/>
      <c r="P62" s="10"/>
      <c r="Q62" s="10"/>
    </row>
    <row r="63" spans="1:17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</sheetData>
  <sheetProtection password="CA6F" sheet="1" objects="1" scenarios="1" selectLockedCells="1"/>
  <mergeCells count="1">
    <mergeCell ref="F11:K11"/>
  </mergeCells>
  <printOptions/>
  <pageMargins left="0.75" right="0.75" top="1" bottom="1" header="0.4921259845" footer="0.4921259845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"/>
  <sheetViews>
    <sheetView workbookViewId="0" topLeftCell="A1">
      <selection activeCell="G2" sqref="G2"/>
    </sheetView>
  </sheetViews>
  <sheetFormatPr defaultColWidth="11.00390625" defaultRowHeight="14.25"/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2">
        <v>1</v>
      </c>
      <c r="B2" s="2">
        <v>0.7</v>
      </c>
      <c r="C2" s="2">
        <v>0.71</v>
      </c>
      <c r="D2" s="2">
        <v>0.78</v>
      </c>
      <c r="E2" s="2">
        <v>0.16</v>
      </c>
      <c r="F2" s="2">
        <v>0.04</v>
      </c>
      <c r="G2" s="3">
        <v>40722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18"/>
  <sheetViews>
    <sheetView workbookViewId="0" topLeftCell="A1">
      <selection activeCell="A1" sqref="A1"/>
    </sheetView>
  </sheetViews>
  <sheetFormatPr defaultColWidth="11.00390625" defaultRowHeight="14.25"/>
  <cols>
    <col min="2" max="2" width="17.375" style="0" customWidth="1"/>
    <col min="3" max="3" width="6.625" style="0" customWidth="1"/>
  </cols>
  <sheetData>
    <row r="1" spans="2:10" ht="15">
      <c r="B1" s="6" t="s">
        <v>7</v>
      </c>
      <c r="C1" s="6" t="s">
        <v>8</v>
      </c>
      <c r="D1" s="6"/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</row>
    <row r="2" spans="1:10" ht="14.25">
      <c r="A2">
        <v>1</v>
      </c>
      <c r="B2" s="4" t="s">
        <v>15</v>
      </c>
      <c r="C2" s="5">
        <v>0.6</v>
      </c>
      <c r="D2" s="5">
        <v>0.05</v>
      </c>
      <c r="E2" s="5">
        <v>5</v>
      </c>
      <c r="F2" s="5">
        <v>3</v>
      </c>
      <c r="G2" s="5">
        <v>14</v>
      </c>
      <c r="H2" s="5">
        <v>2</v>
      </c>
      <c r="I2" s="5">
        <v>1.8</v>
      </c>
      <c r="J2" s="5">
        <v>100</v>
      </c>
    </row>
    <row r="3" spans="1:10" ht="14.25">
      <c r="A3">
        <v>2</v>
      </c>
      <c r="B3" s="4" t="s">
        <v>16</v>
      </c>
      <c r="C3" s="5">
        <v>0.5</v>
      </c>
      <c r="D3" s="5">
        <v>0.05</v>
      </c>
      <c r="E3" s="5">
        <v>5</v>
      </c>
      <c r="F3" s="5">
        <v>3</v>
      </c>
      <c r="G3" s="5">
        <v>18</v>
      </c>
      <c r="H3" s="5">
        <v>2</v>
      </c>
      <c r="I3" s="5">
        <v>1.8</v>
      </c>
      <c r="J3" s="5">
        <v>100</v>
      </c>
    </row>
    <row r="4" spans="1:10" ht="14.25">
      <c r="A4">
        <v>3</v>
      </c>
      <c r="B4" s="4" t="s">
        <v>17</v>
      </c>
      <c r="C4" s="5">
        <v>0.7</v>
      </c>
      <c r="D4" s="5">
        <v>0.05</v>
      </c>
      <c r="E4" s="5">
        <v>5</v>
      </c>
      <c r="F4" s="5">
        <v>3</v>
      </c>
      <c r="G4" s="5">
        <v>18</v>
      </c>
      <c r="H4" s="5">
        <v>2</v>
      </c>
      <c r="I4" s="5">
        <v>1.8</v>
      </c>
      <c r="J4" s="5">
        <v>100</v>
      </c>
    </row>
    <row r="5" spans="1:10" ht="14.25">
      <c r="A5">
        <v>4</v>
      </c>
      <c r="B5" s="4" t="s">
        <v>18</v>
      </c>
      <c r="C5" s="5">
        <v>0.6</v>
      </c>
      <c r="D5" s="5">
        <v>0.05</v>
      </c>
      <c r="E5" s="5">
        <v>5</v>
      </c>
      <c r="F5" s="5">
        <v>3</v>
      </c>
      <c r="G5" s="5">
        <v>18</v>
      </c>
      <c r="H5" s="5">
        <v>2</v>
      </c>
      <c r="I5" s="5">
        <v>1.8</v>
      </c>
      <c r="J5" s="5">
        <v>100</v>
      </c>
    </row>
    <row r="6" spans="1:10" ht="14.25">
      <c r="A6">
        <v>5</v>
      </c>
      <c r="B6" s="4" t="s">
        <v>19</v>
      </c>
      <c r="C6" s="5">
        <v>0.7</v>
      </c>
      <c r="D6" s="5">
        <v>0.05</v>
      </c>
      <c r="E6" s="5">
        <v>5</v>
      </c>
      <c r="F6" s="5">
        <v>3</v>
      </c>
      <c r="G6" s="5">
        <v>20</v>
      </c>
      <c r="H6" s="5">
        <v>2</v>
      </c>
      <c r="I6" s="5">
        <v>1.8</v>
      </c>
      <c r="J6" s="5">
        <v>100</v>
      </c>
    </row>
    <row r="7" spans="1:10" ht="14.25">
      <c r="A7">
        <v>6</v>
      </c>
      <c r="B7" s="4" t="s">
        <v>20</v>
      </c>
      <c r="C7" s="5">
        <v>0.8</v>
      </c>
      <c r="D7" s="5">
        <v>0.05</v>
      </c>
      <c r="E7" s="5">
        <v>4</v>
      </c>
      <c r="F7" s="5">
        <v>3</v>
      </c>
      <c r="G7" s="5">
        <v>18</v>
      </c>
      <c r="H7" s="5">
        <v>2</v>
      </c>
      <c r="I7" s="5">
        <v>1.8</v>
      </c>
      <c r="J7" s="5">
        <v>100</v>
      </c>
    </row>
    <row r="8" spans="1:10" ht="14.25">
      <c r="A8">
        <v>7</v>
      </c>
      <c r="B8" s="4" t="s">
        <v>21</v>
      </c>
      <c r="C8" s="5">
        <v>1.1</v>
      </c>
      <c r="D8" s="5">
        <v>0.05</v>
      </c>
      <c r="E8" s="5">
        <v>11</v>
      </c>
      <c r="F8" s="5">
        <v>6</v>
      </c>
      <c r="G8" s="5">
        <v>25</v>
      </c>
      <c r="H8" s="5">
        <v>2</v>
      </c>
      <c r="I8" s="5">
        <v>1.8</v>
      </c>
      <c r="J8" s="5">
        <v>80</v>
      </c>
    </row>
    <row r="9" spans="2:10" ht="14.25">
      <c r="B9" s="4"/>
      <c r="C9" s="5"/>
      <c r="D9" s="5"/>
      <c r="E9" s="5"/>
      <c r="F9" s="5"/>
      <c r="G9" s="5"/>
      <c r="H9" s="5"/>
      <c r="I9" s="5"/>
      <c r="J9" s="5"/>
    </row>
    <row r="10" spans="2:10" ht="14.25">
      <c r="B10" s="4"/>
      <c r="C10" s="5"/>
      <c r="D10" s="5"/>
      <c r="E10" s="5"/>
      <c r="F10" s="5"/>
      <c r="G10" s="5"/>
      <c r="H10" s="5"/>
      <c r="I10" s="5"/>
      <c r="J10" s="5"/>
    </row>
    <row r="11" spans="2:10" ht="14.25">
      <c r="B11" s="4"/>
      <c r="C11" s="5"/>
      <c r="D11" s="5"/>
      <c r="E11" s="5"/>
      <c r="F11" s="5"/>
      <c r="G11" s="32"/>
      <c r="H11" s="5"/>
      <c r="I11" s="5"/>
      <c r="J11" s="5"/>
    </row>
    <row r="12" spans="2:10" ht="14.25">
      <c r="B12" s="4"/>
      <c r="C12" s="5"/>
      <c r="D12" s="5"/>
      <c r="E12" s="5"/>
      <c r="F12" s="5"/>
      <c r="G12" s="5"/>
      <c r="H12" s="5"/>
      <c r="I12" s="5"/>
      <c r="J12" s="5"/>
    </row>
    <row r="13" spans="2:10" ht="14.25">
      <c r="B13" s="4"/>
      <c r="C13" s="5"/>
      <c r="D13" s="5"/>
      <c r="E13" s="5"/>
      <c r="F13" s="5"/>
      <c r="G13" s="5"/>
      <c r="H13" s="5"/>
      <c r="I13" s="5"/>
      <c r="J13" s="5"/>
    </row>
    <row r="14" spans="2:10" ht="14.25">
      <c r="B14" s="4"/>
      <c r="C14" s="5"/>
      <c r="D14" s="5"/>
      <c r="E14" s="5"/>
      <c r="F14" s="5"/>
      <c r="G14" s="5"/>
      <c r="H14" s="5"/>
      <c r="I14" s="5"/>
      <c r="J14" s="5"/>
    </row>
    <row r="15" spans="5:10" ht="14.25">
      <c r="E15" s="33"/>
      <c r="J15" s="33"/>
    </row>
    <row r="16" spans="5:10" ht="14.25">
      <c r="E16" s="33"/>
      <c r="J16" s="33"/>
    </row>
    <row r="17" spans="5:10" ht="14.25">
      <c r="E17" s="33"/>
      <c r="J17" s="33"/>
    </row>
    <row r="18" spans="5:10" ht="14.25">
      <c r="E18" s="33"/>
      <c r="J18" s="3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HarmsR</dc:creator>
  <cp:keywords/>
  <dc:description/>
  <cp:lastModifiedBy>HarmsR</cp:lastModifiedBy>
  <cp:lastPrinted>2011-07-04T09:03:48Z</cp:lastPrinted>
  <dcterms:created xsi:type="dcterms:W3CDTF">2011-06-30T12:02:47Z</dcterms:created>
  <dcterms:modified xsi:type="dcterms:W3CDTF">2011-07-22T09:42:35Z</dcterms:modified>
  <cp:category/>
  <cp:version/>
  <cp:contentType/>
  <cp:contentStatus/>
</cp:coreProperties>
</file>