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5600" windowHeight="160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6" i="1"/>
  <c r="J80" i="1"/>
  <c r="J81" i="1"/>
  <c r="J82" i="1"/>
  <c r="J83" i="1"/>
  <c r="J79" i="1"/>
  <c r="J65" i="1"/>
  <c r="J66" i="1"/>
  <c r="J67" i="1"/>
  <c r="J68" i="1"/>
  <c r="J69" i="1"/>
  <c r="J70" i="1"/>
  <c r="C71" i="1"/>
  <c r="D71" i="1"/>
  <c r="E71" i="1"/>
  <c r="F71" i="1"/>
  <c r="G71" i="1"/>
  <c r="I71" i="1"/>
  <c r="H71" i="1"/>
  <c r="J71" i="1"/>
  <c r="J72" i="1"/>
  <c r="J73" i="1"/>
  <c r="C74" i="1"/>
  <c r="D74" i="1"/>
  <c r="E74" i="1"/>
  <c r="F74" i="1"/>
  <c r="G74" i="1"/>
  <c r="I74" i="1"/>
  <c r="H74" i="1"/>
  <c r="J74" i="1"/>
  <c r="J64" i="1"/>
  <c r="J62" i="1"/>
  <c r="J61" i="1"/>
  <c r="J59" i="1"/>
  <c r="J58" i="1"/>
  <c r="J57" i="1"/>
  <c r="J56" i="1"/>
  <c r="J54" i="1"/>
  <c r="J53" i="1"/>
  <c r="J31" i="1"/>
  <c r="J29" i="1"/>
  <c r="J28" i="1"/>
  <c r="J26" i="1"/>
  <c r="J25" i="1"/>
  <c r="J24" i="1"/>
  <c r="J23" i="1"/>
  <c r="J22" i="1"/>
  <c r="J21" i="1"/>
  <c r="J20" i="1"/>
  <c r="J15" i="1"/>
  <c r="J16" i="1"/>
  <c r="J17" i="1"/>
  <c r="C51" i="1"/>
  <c r="D51" i="1"/>
  <c r="E51" i="1"/>
  <c r="F51" i="1"/>
  <c r="H51" i="1"/>
  <c r="G51" i="1"/>
  <c r="I51" i="1"/>
  <c r="J51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33" i="1"/>
  <c r="J77" i="1"/>
  <c r="J76" i="1"/>
  <c r="J14" i="1"/>
</calcChain>
</file>

<file path=xl/sharedStrings.xml><?xml version="1.0" encoding="utf-8"?>
<sst xmlns="http://schemas.openxmlformats.org/spreadsheetml/2006/main" count="196" uniqueCount="124">
  <si>
    <t>Hersteller</t>
  </si>
  <si>
    <t>Motor</t>
  </si>
  <si>
    <t>kW/PS</t>
  </si>
  <si>
    <t>Maße &amp; Gewichte</t>
  </si>
  <si>
    <t>Breite</t>
  </si>
  <si>
    <t>Höhe</t>
  </si>
  <si>
    <t>Radstand</t>
  </si>
  <si>
    <t>Spur</t>
  </si>
  <si>
    <t>Bodenfreiheit</t>
  </si>
  <si>
    <t>Achslast vorne</t>
  </si>
  <si>
    <t>Achslast hinten</t>
  </si>
  <si>
    <t>Hubhöhen</t>
  </si>
  <si>
    <t>Schürftiefe</t>
  </si>
  <si>
    <t>Reichweite</t>
  </si>
  <si>
    <t>Auskipphöhe (45°)</t>
  </si>
  <si>
    <t>Auskippweite (45°)</t>
  </si>
  <si>
    <t>Parallelität</t>
  </si>
  <si>
    <t>Schaufel: Winkel oben</t>
  </si>
  <si>
    <t>Palettengabel: Winkel unten</t>
  </si>
  <si>
    <t>Palettengabel: Winkel oben</t>
  </si>
  <si>
    <t>Zeiten</t>
  </si>
  <si>
    <t>Standgas: Runter</t>
  </si>
  <si>
    <t>Standgas: Einklappen</t>
  </si>
  <si>
    <t>Standgas: Ausklappen</t>
  </si>
  <si>
    <t>Standgas: Teslekop aus</t>
  </si>
  <si>
    <t>Standgas: Teleskop ein</t>
  </si>
  <si>
    <t>1500 rpm: Hoch</t>
  </si>
  <si>
    <t>1500 rpm: Runter</t>
  </si>
  <si>
    <t>1500 rpm: Einklappen</t>
  </si>
  <si>
    <t>1500 rpm: Ausklappen</t>
  </si>
  <si>
    <t>1500 rpm: Teslekop aus</t>
  </si>
  <si>
    <t>1500 rpm: Teleskop ein</t>
  </si>
  <si>
    <t>Vollgas: Hoch</t>
  </si>
  <si>
    <t>Vollgas: Runter</t>
  </si>
  <si>
    <t>Vollgas: Einklappen</t>
  </si>
  <si>
    <t>Vollgas: Ausklappen</t>
  </si>
  <si>
    <t>Vollgas: Teslekop aus</t>
  </si>
  <si>
    <t>Vollgas: Teleskop ein</t>
  </si>
  <si>
    <t>Geschwindigkeit</t>
  </si>
  <si>
    <t>Wendekreise</t>
  </si>
  <si>
    <t>Zahl der Umdrehungen links</t>
  </si>
  <si>
    <t>Zahl der Umdrehungen rechts</t>
  </si>
  <si>
    <t>Wendekreis ohne Schaufel links</t>
  </si>
  <si>
    <t>Wendekreis ohne Schaufel rechts</t>
  </si>
  <si>
    <t>Lautstärke</t>
  </si>
  <si>
    <t>bei Vollgas</t>
  </si>
  <si>
    <t>Hubkräfte</t>
  </si>
  <si>
    <t>Losbrechkraft</t>
  </si>
  <si>
    <t>Hubkraft bei 4,5m Spezial</t>
  </si>
  <si>
    <t>Hubkraft bei 1 m</t>
  </si>
  <si>
    <t>Hubkraft bei 1,7 m</t>
  </si>
  <si>
    <t>Hubkraft bei 2,4 m</t>
  </si>
  <si>
    <t>Hubkraft bei 3,1 m</t>
  </si>
  <si>
    <t>Hubkraft bei 3,8 m</t>
  </si>
  <si>
    <t>Max Hubkraft langer Arm unten</t>
  </si>
  <si>
    <t>Zukraft</t>
  </si>
  <si>
    <t>Claas</t>
  </si>
  <si>
    <t>Deutz</t>
  </si>
  <si>
    <t xml:space="preserve">Merlo </t>
  </si>
  <si>
    <t>Dieci</t>
  </si>
  <si>
    <t>Weidemann</t>
  </si>
  <si>
    <t>Manitou</t>
  </si>
  <si>
    <t>JCB</t>
  </si>
  <si>
    <t>Typ</t>
  </si>
  <si>
    <t>Agri Farmer 26.6</t>
  </si>
  <si>
    <t>Scorpion 6030 CP</t>
  </si>
  <si>
    <t>MLT 625-75H</t>
  </si>
  <si>
    <t>527-58</t>
  </si>
  <si>
    <t>Räder vorne</t>
  </si>
  <si>
    <t>Räder hinten</t>
  </si>
  <si>
    <t>405/70.20</t>
  </si>
  <si>
    <t>Einkippwinkel unten °</t>
  </si>
  <si>
    <t>Schaufel: Winkel unten °</t>
  </si>
  <si>
    <t>Standgas: Hoch sek</t>
  </si>
  <si>
    <t>bei 1500 rpm dB(A)</t>
  </si>
  <si>
    <t>Hubkraft bei 0 m kn</t>
  </si>
  <si>
    <t>400/70R20</t>
  </si>
  <si>
    <t>405/70/24</t>
  </si>
  <si>
    <t>12/0/18?</t>
  </si>
  <si>
    <t>k.a</t>
  </si>
  <si>
    <t>405/70R20</t>
  </si>
  <si>
    <t>Durchschnittl Hubkraft</t>
  </si>
  <si>
    <t>Losbrechkraft zu Hubkraft unten</t>
  </si>
  <si>
    <t>Bewertung</t>
  </si>
  <si>
    <t>Hydraulik und Teleskop</t>
  </si>
  <si>
    <t>Motor und Fahrantrieb</t>
  </si>
  <si>
    <t>Joystick und Bedienung</t>
  </si>
  <si>
    <t>Kabine und Übersicht</t>
  </si>
  <si>
    <t>Gesamtnote</t>
  </si>
  <si>
    <t>Durchschnitt</t>
  </si>
  <si>
    <t>Auskippwinkel oben</t>
  </si>
  <si>
    <t xml:space="preserve">Deutz </t>
  </si>
  <si>
    <t>Perkins</t>
  </si>
  <si>
    <t>Kubota</t>
  </si>
  <si>
    <t>Deutz-Fahr</t>
  </si>
  <si>
    <t>Agrovector 29.6</t>
  </si>
  <si>
    <t>P 32.6 Top</t>
  </si>
  <si>
    <t>74,9/102</t>
  </si>
  <si>
    <t>75/102</t>
  </si>
  <si>
    <t>74,5/101</t>
  </si>
  <si>
    <t>74,2/100</t>
  </si>
  <si>
    <t>55/75</t>
  </si>
  <si>
    <t>50/68</t>
  </si>
  <si>
    <t>Stufe 1</t>
  </si>
  <si>
    <t>Stufe 2</t>
  </si>
  <si>
    <t>Summe</t>
  </si>
  <si>
    <t>Einheit</t>
  </si>
  <si>
    <t xml:space="preserve">Länge </t>
  </si>
  <si>
    <t>cm</t>
  </si>
  <si>
    <t xml:space="preserve">Gewicht </t>
  </si>
  <si>
    <t>kg</t>
  </si>
  <si>
    <t xml:space="preserve">Einstieg </t>
  </si>
  <si>
    <t xml:space="preserve">Stufen </t>
  </si>
  <si>
    <t>Anzahl</t>
  </si>
  <si>
    <t>Palettengabel oben</t>
  </si>
  <si>
    <t>Grad</t>
  </si>
  <si>
    <t>s</t>
  </si>
  <si>
    <t>km/h</t>
  </si>
  <si>
    <t>Umdrehungen</t>
  </si>
  <si>
    <t>m</t>
  </si>
  <si>
    <t>db(A)</t>
  </si>
  <si>
    <t>daN</t>
  </si>
  <si>
    <t>Verhältnis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</si>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</sst>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171" fontId="0" fillId="0" borderId="2" xfId="0" applyNumberFormat="1" applyBorder="1"/>
    <xf numFmtId="2" fontId="0" fillId="0" borderId="2" xfId="0" applyNumberFormat="1" applyBorder="1"/>
    <xf numFmtId="1" fontId="0" fillId="0" borderId="2" xfId="0" applyNumberFormat="1" applyBorder="1"/>
  </cellXfs>
  <cellStyles count="6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showRuler="0" workbookViewId="0">
      <pane ySplit="1" topLeftCell="A2" activePane="bottomLeft" state="frozen"/>
      <selection pane="bottomLeft" activeCell="B93" sqref="B93"/>
    </sheetView>
  </sheetViews>
  <sheetFormatPr baseColWidth="10" defaultRowHeight="15" x14ac:dyDescent="0"/>
  <cols>
    <col min="1" max="1" width="28.33203125" bestFit="1" customWidth="1"/>
    <col min="2" max="2" width="13" style="3" bestFit="1" customWidth="1"/>
    <col min="3" max="3" width="15.5" bestFit="1" customWidth="1"/>
    <col min="4" max="4" width="12.1640625" bestFit="1" customWidth="1"/>
    <col min="5" max="5" width="14.83203125" bestFit="1" customWidth="1"/>
    <col min="6" max="6" width="11.33203125" bestFit="1" customWidth="1"/>
    <col min="7" max="8" width="12.1640625" bestFit="1" customWidth="1"/>
    <col min="9" max="9" width="11.1640625" bestFit="1" customWidth="1"/>
    <col min="10" max="10" width="11.6640625" bestFit="1" customWidth="1"/>
  </cols>
  <sheetData>
    <row r="1" spans="1:10">
      <c r="A1" t="s">
        <v>0</v>
      </c>
      <c r="B1" s="3" t="s">
        <v>106</v>
      </c>
      <c r="C1" t="s">
        <v>56</v>
      </c>
      <c r="D1" t="s">
        <v>94</v>
      </c>
      <c r="E1" t="s">
        <v>59</v>
      </c>
      <c r="F1" t="s">
        <v>62</v>
      </c>
      <c r="G1" t="s">
        <v>58</v>
      </c>
      <c r="H1" s="4" t="s">
        <v>61</v>
      </c>
      <c r="I1" t="s">
        <v>60</v>
      </c>
      <c r="J1" t="s">
        <v>89</v>
      </c>
    </row>
    <row r="2" spans="1:10">
      <c r="A2" s="5" t="s">
        <v>63</v>
      </c>
      <c r="B2" s="5"/>
      <c r="C2" s="5" t="s">
        <v>65</v>
      </c>
      <c r="D2" s="5" t="s">
        <v>95</v>
      </c>
      <c r="E2" s="5" t="s">
        <v>64</v>
      </c>
      <c r="F2" s="5" t="s">
        <v>67</v>
      </c>
      <c r="G2" s="5" t="s">
        <v>96</v>
      </c>
      <c r="H2" s="5" t="s">
        <v>66</v>
      </c>
      <c r="I2" s="5" t="s">
        <v>66</v>
      </c>
      <c r="J2" s="5"/>
    </row>
    <row r="3" spans="1:10">
      <c r="A3" s="5" t="s">
        <v>1</v>
      </c>
      <c r="B3" s="5"/>
      <c r="C3" s="5" t="s">
        <v>91</v>
      </c>
      <c r="D3" s="5" t="s">
        <v>57</v>
      </c>
      <c r="E3" s="5" t="s">
        <v>92</v>
      </c>
      <c r="F3" s="5" t="s">
        <v>62</v>
      </c>
      <c r="G3" s="5" t="s">
        <v>92</v>
      </c>
      <c r="H3" s="5" t="s">
        <v>93</v>
      </c>
      <c r="I3" s="5" t="s">
        <v>57</v>
      </c>
      <c r="J3" s="5"/>
    </row>
    <row r="4" spans="1:10">
      <c r="A4" s="5" t="s">
        <v>2</v>
      </c>
      <c r="B4" s="5"/>
      <c r="C4" s="5" t="s">
        <v>97</v>
      </c>
      <c r="D4" s="5" t="s">
        <v>98</v>
      </c>
      <c r="E4" s="5" t="s">
        <v>99</v>
      </c>
      <c r="F4" s="5" t="s">
        <v>100</v>
      </c>
      <c r="G4" s="5" t="s">
        <v>99</v>
      </c>
      <c r="H4" s="5" t="s">
        <v>101</v>
      </c>
      <c r="I4" s="5" t="s">
        <v>102</v>
      </c>
      <c r="J4" s="5"/>
    </row>
    <row r="5" spans="1:10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5" t="s">
        <v>107</v>
      </c>
      <c r="B6" s="5" t="s">
        <v>108</v>
      </c>
      <c r="C6" s="5">
        <v>427</v>
      </c>
      <c r="D6" s="5">
        <v>459</v>
      </c>
      <c r="E6" s="5">
        <v>461</v>
      </c>
      <c r="F6" s="5">
        <v>449</v>
      </c>
      <c r="G6" s="5">
        <v>435</v>
      </c>
      <c r="H6" s="5">
        <v>390</v>
      </c>
      <c r="I6" s="5">
        <v>406</v>
      </c>
      <c r="J6" s="7">
        <f>AVERAGE(C6:I6)</f>
        <v>432.42857142857144</v>
      </c>
    </row>
    <row r="7" spans="1:10">
      <c r="A7" s="5" t="s">
        <v>4</v>
      </c>
      <c r="B7" s="5" t="s">
        <v>108</v>
      </c>
      <c r="C7" s="5">
        <v>227</v>
      </c>
      <c r="D7" s="5">
        <v>204</v>
      </c>
      <c r="E7" s="5">
        <v>203</v>
      </c>
      <c r="F7" s="5">
        <v>206</v>
      </c>
      <c r="G7" s="5">
        <v>208</v>
      </c>
      <c r="H7" s="5">
        <v>185</v>
      </c>
      <c r="I7" s="5">
        <v>202</v>
      </c>
      <c r="J7" s="7">
        <f t="shared" ref="J7:J11" si="0">AVERAGE(C7:I7)</f>
        <v>205</v>
      </c>
    </row>
    <row r="8" spans="1:10">
      <c r="A8" s="5" t="s">
        <v>5</v>
      </c>
      <c r="B8" s="5" t="s">
        <v>108</v>
      </c>
      <c r="C8" s="5">
        <v>221</v>
      </c>
      <c r="D8" s="5">
        <v>222</v>
      </c>
      <c r="E8" s="5">
        <v>221</v>
      </c>
      <c r="F8" s="5">
        <v>212</v>
      </c>
      <c r="G8" s="5">
        <v>215</v>
      </c>
      <c r="H8" s="5">
        <v>199</v>
      </c>
      <c r="I8" s="5">
        <v>205.5</v>
      </c>
      <c r="J8" s="7">
        <f t="shared" si="0"/>
        <v>213.64285714285714</v>
      </c>
    </row>
    <row r="9" spans="1:10">
      <c r="A9" s="5" t="s">
        <v>6</v>
      </c>
      <c r="B9" s="5" t="s">
        <v>108</v>
      </c>
      <c r="C9" s="5">
        <v>287</v>
      </c>
      <c r="D9" s="5">
        <v>283</v>
      </c>
      <c r="E9" s="5">
        <v>263</v>
      </c>
      <c r="F9" s="5">
        <v>268</v>
      </c>
      <c r="G9" s="5">
        <v>233</v>
      </c>
      <c r="H9" s="5">
        <v>233</v>
      </c>
      <c r="I9" s="5">
        <v>269</v>
      </c>
      <c r="J9" s="7">
        <f t="shared" si="0"/>
        <v>262.28571428571428</v>
      </c>
    </row>
    <row r="10" spans="1:10">
      <c r="A10" s="5" t="s">
        <v>7</v>
      </c>
      <c r="B10" s="5" t="s">
        <v>108</v>
      </c>
      <c r="C10" s="5">
        <v>188</v>
      </c>
      <c r="D10" s="5">
        <v>162</v>
      </c>
      <c r="E10" s="5">
        <v>161</v>
      </c>
      <c r="F10" s="5">
        <v>168</v>
      </c>
      <c r="G10" s="5">
        <v>160</v>
      </c>
      <c r="H10" s="5">
        <v>151.5</v>
      </c>
      <c r="I10" s="5">
        <v>162</v>
      </c>
      <c r="J10" s="7">
        <f t="shared" si="0"/>
        <v>164.64285714285714</v>
      </c>
    </row>
    <row r="11" spans="1:10">
      <c r="A11" s="5" t="s">
        <v>8</v>
      </c>
      <c r="B11" s="5" t="s">
        <v>108</v>
      </c>
      <c r="C11" s="5">
        <v>33</v>
      </c>
      <c r="D11" s="5">
        <v>35</v>
      </c>
      <c r="E11" s="5">
        <v>34</v>
      </c>
      <c r="F11" s="5">
        <v>34</v>
      </c>
      <c r="G11" s="5">
        <v>38</v>
      </c>
      <c r="H11" s="5">
        <v>31</v>
      </c>
      <c r="I11" s="5">
        <v>35</v>
      </c>
      <c r="J11" s="7">
        <f t="shared" si="0"/>
        <v>34.285714285714285</v>
      </c>
    </row>
    <row r="12" spans="1:10">
      <c r="A12" s="5" t="s">
        <v>68</v>
      </c>
      <c r="B12" s="5"/>
      <c r="C12" s="5" t="s">
        <v>70</v>
      </c>
      <c r="D12" s="5" t="s">
        <v>76</v>
      </c>
      <c r="E12" s="5" t="s">
        <v>70</v>
      </c>
      <c r="F12" s="5" t="s">
        <v>77</v>
      </c>
      <c r="G12" s="5" t="s">
        <v>70</v>
      </c>
      <c r="H12" s="5" t="s">
        <v>78</v>
      </c>
      <c r="I12" s="5" t="s">
        <v>80</v>
      </c>
      <c r="J12" s="5"/>
    </row>
    <row r="13" spans="1:10">
      <c r="A13" s="5" t="s">
        <v>69</v>
      </c>
      <c r="B13" s="5"/>
      <c r="C13" s="5" t="s">
        <v>70</v>
      </c>
      <c r="D13" s="5" t="s">
        <v>76</v>
      </c>
      <c r="E13" s="5" t="s">
        <v>70</v>
      </c>
      <c r="F13" s="5" t="s">
        <v>77</v>
      </c>
      <c r="G13" s="5" t="s">
        <v>70</v>
      </c>
      <c r="H13" s="5" t="s">
        <v>78</v>
      </c>
      <c r="I13" s="5" t="s">
        <v>80</v>
      </c>
      <c r="J13" s="5"/>
    </row>
    <row r="14" spans="1:10">
      <c r="A14" s="5" t="s">
        <v>109</v>
      </c>
      <c r="B14" s="5" t="s">
        <v>110</v>
      </c>
      <c r="C14" s="5">
        <v>5700</v>
      </c>
      <c r="D14" s="5">
        <v>5980</v>
      </c>
      <c r="E14" s="5">
        <v>6320</v>
      </c>
      <c r="F14" s="5">
        <v>5790</v>
      </c>
      <c r="G14" s="5">
        <v>6130</v>
      </c>
      <c r="H14" s="5">
        <v>4660</v>
      </c>
      <c r="I14" s="5">
        <v>4910</v>
      </c>
      <c r="J14" s="7">
        <f>AVERAGE(C14:I14)</f>
        <v>5641.4285714285716</v>
      </c>
    </row>
    <row r="15" spans="1:10">
      <c r="A15" s="5" t="s">
        <v>9</v>
      </c>
      <c r="B15" s="5" t="s">
        <v>110</v>
      </c>
      <c r="C15" s="5">
        <v>2700</v>
      </c>
      <c r="D15" s="5">
        <v>2760</v>
      </c>
      <c r="E15" s="5">
        <v>2760</v>
      </c>
      <c r="F15" s="5">
        <v>2900</v>
      </c>
      <c r="G15" s="5">
        <v>2760</v>
      </c>
      <c r="H15" s="5">
        <v>1940</v>
      </c>
      <c r="I15" s="5">
        <v>2300</v>
      </c>
      <c r="J15" s="7">
        <f t="shared" ref="J15:J17" si="1">AVERAGE(C15:I15)</f>
        <v>2588.5714285714284</v>
      </c>
    </row>
    <row r="16" spans="1:10">
      <c r="A16" s="5" t="s">
        <v>10</v>
      </c>
      <c r="B16" s="5" t="s">
        <v>110</v>
      </c>
      <c r="C16" s="5">
        <v>3000</v>
      </c>
      <c r="D16" s="5">
        <v>3220</v>
      </c>
      <c r="E16" s="5">
        <v>3560</v>
      </c>
      <c r="F16" s="5">
        <v>2890</v>
      </c>
      <c r="G16" s="5">
        <v>3370</v>
      </c>
      <c r="H16" s="5">
        <v>2720</v>
      </c>
      <c r="I16" s="5">
        <v>2610</v>
      </c>
      <c r="J16" s="7">
        <f t="shared" si="1"/>
        <v>3052.8571428571427</v>
      </c>
    </row>
    <row r="17" spans="1:10">
      <c r="A17" s="5" t="s">
        <v>111</v>
      </c>
      <c r="B17" s="5" t="s">
        <v>108</v>
      </c>
      <c r="C17" s="5">
        <v>71</v>
      </c>
      <c r="D17" s="5">
        <v>65</v>
      </c>
      <c r="E17" s="5">
        <v>66</v>
      </c>
      <c r="F17" s="5">
        <v>61</v>
      </c>
      <c r="G17" s="5" t="s">
        <v>79</v>
      </c>
      <c r="H17" s="5">
        <v>47</v>
      </c>
      <c r="I17" s="5">
        <v>54</v>
      </c>
      <c r="J17" s="7">
        <f t="shared" si="1"/>
        <v>60.666666666666664</v>
      </c>
    </row>
    <row r="18" spans="1:10">
      <c r="A18" s="5" t="s">
        <v>112</v>
      </c>
      <c r="B18" s="5" t="s">
        <v>113</v>
      </c>
      <c r="C18" s="5">
        <v>1</v>
      </c>
      <c r="D18" s="5">
        <v>1</v>
      </c>
      <c r="E18" s="5">
        <v>1</v>
      </c>
      <c r="F18" s="5">
        <v>1</v>
      </c>
      <c r="G18" s="5" t="s">
        <v>79</v>
      </c>
      <c r="H18" s="5">
        <v>0</v>
      </c>
      <c r="I18" s="5">
        <v>0</v>
      </c>
      <c r="J18" s="7"/>
    </row>
    <row r="19" spans="1:10">
      <c r="A19" s="6" t="s">
        <v>11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5" t="s">
        <v>114</v>
      </c>
      <c r="B20" s="5" t="s">
        <v>108</v>
      </c>
      <c r="C20" s="5">
        <v>605</v>
      </c>
      <c r="D20" s="5">
        <v>575</v>
      </c>
      <c r="E20" s="5">
        <v>594</v>
      </c>
      <c r="F20" s="5">
        <v>591</v>
      </c>
      <c r="G20" s="5">
        <v>646</v>
      </c>
      <c r="H20" s="5">
        <v>587</v>
      </c>
      <c r="I20" s="5">
        <v>569</v>
      </c>
      <c r="J20" s="7">
        <f t="shared" ref="J20:J26" si="2">AVERAGE(C20:I20)</f>
        <v>595.28571428571433</v>
      </c>
    </row>
    <row r="21" spans="1:10">
      <c r="A21" s="5" t="s">
        <v>14</v>
      </c>
      <c r="B21" s="5" t="s">
        <v>108</v>
      </c>
      <c r="C21" s="5">
        <v>542</v>
      </c>
      <c r="D21" s="5">
        <v>514</v>
      </c>
      <c r="E21" s="5">
        <v>562</v>
      </c>
      <c r="F21" s="5">
        <v>504</v>
      </c>
      <c r="G21" s="5">
        <v>594</v>
      </c>
      <c r="H21" s="5">
        <v>515</v>
      </c>
      <c r="I21" s="5">
        <v>491</v>
      </c>
      <c r="J21" s="7">
        <f t="shared" si="2"/>
        <v>531.71428571428567</v>
      </c>
    </row>
    <row r="22" spans="1:10">
      <c r="A22" s="5" t="s">
        <v>15</v>
      </c>
      <c r="B22" s="5" t="s">
        <v>108</v>
      </c>
      <c r="C22" s="5">
        <v>49</v>
      </c>
      <c r="D22" s="5">
        <v>30</v>
      </c>
      <c r="E22" s="5">
        <v>49</v>
      </c>
      <c r="F22" s="5">
        <v>60</v>
      </c>
      <c r="G22" s="5">
        <v>80</v>
      </c>
      <c r="H22" s="5">
        <v>55.5</v>
      </c>
      <c r="I22" s="5">
        <v>43</v>
      </c>
      <c r="J22" s="7">
        <f t="shared" si="2"/>
        <v>52.357142857142854</v>
      </c>
    </row>
    <row r="23" spans="1:10">
      <c r="A23" s="5" t="s">
        <v>12</v>
      </c>
      <c r="B23" s="5" t="s">
        <v>108</v>
      </c>
      <c r="C23" s="5">
        <v>25</v>
      </c>
      <c r="D23" s="5">
        <v>12.5</v>
      </c>
      <c r="E23" s="5">
        <v>10</v>
      </c>
      <c r="F23" s="5">
        <v>6</v>
      </c>
      <c r="G23" s="5">
        <v>11.5</v>
      </c>
      <c r="H23" s="5">
        <v>9</v>
      </c>
      <c r="I23" s="5">
        <v>17.5</v>
      </c>
      <c r="J23" s="7">
        <f t="shared" si="2"/>
        <v>13.071428571428571</v>
      </c>
    </row>
    <row r="24" spans="1:10">
      <c r="A24" s="5" t="s">
        <v>71</v>
      </c>
      <c r="B24" s="5" t="s">
        <v>115</v>
      </c>
      <c r="C24" s="5">
        <v>42.6</v>
      </c>
      <c r="D24" s="5">
        <v>36.5</v>
      </c>
      <c r="E24" s="5">
        <v>40.4</v>
      </c>
      <c r="F24" s="5">
        <v>41.8</v>
      </c>
      <c r="G24" s="5">
        <v>44</v>
      </c>
      <c r="H24" s="5">
        <v>27.7</v>
      </c>
      <c r="I24" s="5">
        <v>37.5</v>
      </c>
      <c r="J24" s="7">
        <f t="shared" si="2"/>
        <v>38.642857142857146</v>
      </c>
    </row>
    <row r="25" spans="1:10">
      <c r="A25" s="5" t="s">
        <v>90</v>
      </c>
      <c r="B25" s="5" t="s">
        <v>115</v>
      </c>
      <c r="C25" s="5">
        <v>41.2</v>
      </c>
      <c r="D25" s="5">
        <v>39.799999999999997</v>
      </c>
      <c r="E25" s="5">
        <v>18</v>
      </c>
      <c r="F25" s="5">
        <v>38</v>
      </c>
      <c r="G25" s="5">
        <v>20.2</v>
      </c>
      <c r="H25" s="5">
        <v>30</v>
      </c>
      <c r="I25" s="5">
        <v>41.9</v>
      </c>
      <c r="J25" s="7">
        <f t="shared" si="2"/>
        <v>32.728571428571428</v>
      </c>
    </row>
    <row r="26" spans="1:10">
      <c r="A26" s="5" t="s">
        <v>13</v>
      </c>
      <c r="B26" s="5" t="s">
        <v>108</v>
      </c>
      <c r="C26" s="5">
        <v>275</v>
      </c>
      <c r="D26" s="5">
        <v>251</v>
      </c>
      <c r="E26" s="5">
        <v>285</v>
      </c>
      <c r="F26" s="5">
        <v>230</v>
      </c>
      <c r="G26" s="5">
        <v>294</v>
      </c>
      <c r="H26" s="5">
        <v>273</v>
      </c>
      <c r="I26" s="5">
        <v>254</v>
      </c>
      <c r="J26" s="7">
        <f t="shared" si="2"/>
        <v>266</v>
      </c>
    </row>
    <row r="27" spans="1:10">
      <c r="A27" s="6" t="s">
        <v>16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>
      <c r="A28" s="5" t="s">
        <v>72</v>
      </c>
      <c r="B28" s="5" t="s">
        <v>115</v>
      </c>
      <c r="C28" s="5">
        <v>42.6</v>
      </c>
      <c r="D28" s="5">
        <v>36.5</v>
      </c>
      <c r="E28" s="5">
        <v>40.4</v>
      </c>
      <c r="F28" s="5">
        <v>41.8</v>
      </c>
      <c r="G28" s="5">
        <v>44</v>
      </c>
      <c r="H28" s="5">
        <v>27.7</v>
      </c>
      <c r="I28" s="5">
        <v>37.5</v>
      </c>
      <c r="J28" s="7">
        <f t="shared" ref="J28:J29" si="3">AVERAGE(C28:I28)</f>
        <v>38.642857142857146</v>
      </c>
    </row>
    <row r="29" spans="1:10">
      <c r="A29" s="5" t="s">
        <v>17</v>
      </c>
      <c r="B29" s="5" t="s">
        <v>115</v>
      </c>
      <c r="C29" s="5">
        <v>36.799999999999997</v>
      </c>
      <c r="D29" s="5">
        <v>32.200000000000003</v>
      </c>
      <c r="E29" s="5">
        <v>42.7</v>
      </c>
      <c r="F29" s="5">
        <v>37.299999999999997</v>
      </c>
      <c r="G29" s="5">
        <v>44.9</v>
      </c>
      <c r="H29" s="5">
        <v>25.8</v>
      </c>
      <c r="I29" s="5">
        <v>33</v>
      </c>
      <c r="J29" s="7">
        <f t="shared" si="3"/>
        <v>36.1</v>
      </c>
    </row>
    <row r="30" spans="1:10">
      <c r="A30" s="5" t="s">
        <v>18</v>
      </c>
      <c r="B30" s="5" t="s">
        <v>115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7"/>
    </row>
    <row r="31" spans="1:10">
      <c r="A31" s="5" t="s">
        <v>19</v>
      </c>
      <c r="B31" s="5" t="s">
        <v>115</v>
      </c>
      <c r="C31" s="5">
        <v>0.5</v>
      </c>
      <c r="D31" s="5">
        <v>2.2999999999999998</v>
      </c>
      <c r="E31" s="5">
        <v>0</v>
      </c>
      <c r="F31" s="5">
        <v>2</v>
      </c>
      <c r="G31" s="5">
        <v>3.4</v>
      </c>
      <c r="H31" s="5">
        <v>4.2</v>
      </c>
      <c r="I31" s="5">
        <v>8.1999999999999993</v>
      </c>
      <c r="J31" s="7">
        <f t="shared" ref="J31" si="4">AVERAGE(C31:I31)</f>
        <v>2.9428571428571426</v>
      </c>
    </row>
    <row r="32" spans="1:10">
      <c r="A32" s="6" t="s">
        <v>20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>
      <c r="A33" s="5" t="s">
        <v>73</v>
      </c>
      <c r="B33" s="5" t="s">
        <v>116</v>
      </c>
      <c r="C33" s="5">
        <v>24</v>
      </c>
      <c r="D33" s="5">
        <v>12.3</v>
      </c>
      <c r="E33" s="5">
        <v>16.7</v>
      </c>
      <c r="F33" s="5">
        <v>15.3</v>
      </c>
      <c r="G33" s="5">
        <v>20.5</v>
      </c>
      <c r="H33" s="5">
        <v>26</v>
      </c>
      <c r="I33" s="5">
        <v>18.8</v>
      </c>
      <c r="J33" s="7">
        <f>AVERAGE(C33:I33)</f>
        <v>19.085714285714285</v>
      </c>
    </row>
    <row r="34" spans="1:10">
      <c r="A34" s="5" t="s">
        <v>21</v>
      </c>
      <c r="B34" s="5" t="s">
        <v>116</v>
      </c>
      <c r="C34" s="5">
        <v>19.600000000000001</v>
      </c>
      <c r="D34" s="5">
        <v>9.8000000000000007</v>
      </c>
      <c r="E34" s="5">
        <v>6.8</v>
      </c>
      <c r="F34" s="5">
        <v>11.5</v>
      </c>
      <c r="G34" s="5">
        <v>18</v>
      </c>
      <c r="H34" s="5">
        <v>18.399999999999999</v>
      </c>
      <c r="I34" s="5">
        <v>12.7</v>
      </c>
      <c r="J34" s="7">
        <f t="shared" ref="J34:J51" si="5">AVERAGE(C34:I34)</f>
        <v>13.828571428571427</v>
      </c>
    </row>
    <row r="35" spans="1:10">
      <c r="A35" s="5" t="s">
        <v>22</v>
      </c>
      <c r="B35" s="5" t="s">
        <v>116</v>
      </c>
      <c r="C35" s="5">
        <v>11.3</v>
      </c>
      <c r="D35" s="5">
        <v>5.4</v>
      </c>
      <c r="E35" s="5">
        <v>8</v>
      </c>
      <c r="F35" s="5">
        <v>8.4</v>
      </c>
      <c r="G35" s="5">
        <v>10.8</v>
      </c>
      <c r="H35" s="5">
        <v>9.4</v>
      </c>
      <c r="I35" s="5">
        <v>8.1999999999999993</v>
      </c>
      <c r="J35" s="7">
        <f t="shared" si="5"/>
        <v>8.7857142857142865</v>
      </c>
    </row>
    <row r="36" spans="1:10">
      <c r="A36" s="5" t="s">
        <v>23</v>
      </c>
      <c r="B36" s="5" t="s">
        <v>116</v>
      </c>
      <c r="C36" s="5">
        <v>9.9</v>
      </c>
      <c r="D36" s="5">
        <v>3.9</v>
      </c>
      <c r="E36" s="5">
        <v>6</v>
      </c>
      <c r="F36" s="5">
        <v>7.3</v>
      </c>
      <c r="G36" s="5">
        <v>8.1999999999999993</v>
      </c>
      <c r="H36" s="5">
        <v>7.3</v>
      </c>
      <c r="I36" s="5">
        <v>6.3</v>
      </c>
      <c r="J36" s="7">
        <f t="shared" si="5"/>
        <v>6.9857142857142849</v>
      </c>
    </row>
    <row r="37" spans="1:10">
      <c r="A37" s="5" t="s">
        <v>24</v>
      </c>
      <c r="B37" s="5" t="s">
        <v>116</v>
      </c>
      <c r="C37" s="5">
        <v>23.1</v>
      </c>
      <c r="D37" s="5">
        <v>11.9</v>
      </c>
      <c r="E37" s="5">
        <v>14.5</v>
      </c>
      <c r="F37" s="5">
        <v>14.4</v>
      </c>
      <c r="G37" s="5">
        <v>15.2</v>
      </c>
      <c r="H37" s="5">
        <v>17.8</v>
      </c>
      <c r="I37" s="5">
        <v>15.9</v>
      </c>
      <c r="J37" s="7">
        <f t="shared" si="5"/>
        <v>16.114285714285714</v>
      </c>
    </row>
    <row r="38" spans="1:10">
      <c r="A38" s="5" t="s">
        <v>25</v>
      </c>
      <c r="B38" s="5" t="s">
        <v>116</v>
      </c>
      <c r="C38" s="5">
        <v>16.2</v>
      </c>
      <c r="D38" s="5">
        <v>6.5</v>
      </c>
      <c r="E38" s="5">
        <v>10.6</v>
      </c>
      <c r="F38" s="5">
        <v>8.3000000000000007</v>
      </c>
      <c r="G38" s="5">
        <v>9.6999999999999993</v>
      </c>
      <c r="H38" s="5">
        <v>11.3</v>
      </c>
      <c r="I38" s="5">
        <v>9</v>
      </c>
      <c r="J38" s="7">
        <f t="shared" si="5"/>
        <v>10.228571428571428</v>
      </c>
    </row>
    <row r="39" spans="1:10">
      <c r="A39" s="5" t="s">
        <v>26</v>
      </c>
      <c r="B39" s="5" t="s">
        <v>116</v>
      </c>
      <c r="C39" s="5">
        <v>8.5</v>
      </c>
      <c r="D39" s="5">
        <v>7.9</v>
      </c>
      <c r="E39" s="5">
        <v>8.6999999999999993</v>
      </c>
      <c r="F39" s="5">
        <v>8.3000000000000007</v>
      </c>
      <c r="G39" s="5">
        <v>10.5</v>
      </c>
      <c r="H39" s="5">
        <v>15</v>
      </c>
      <c r="I39" s="7">
        <v>9.8166666666666664</v>
      </c>
      <c r="J39" s="7">
        <f t="shared" si="5"/>
        <v>9.8166666666666664</v>
      </c>
    </row>
    <row r="40" spans="1:10">
      <c r="A40" s="5" t="s">
        <v>27</v>
      </c>
      <c r="B40" s="5" t="s">
        <v>116</v>
      </c>
      <c r="C40" s="5">
        <v>5.4</v>
      </c>
      <c r="D40" s="5">
        <v>8.1999999999999993</v>
      </c>
      <c r="E40" s="5">
        <v>6</v>
      </c>
      <c r="F40" s="5">
        <v>6.1</v>
      </c>
      <c r="G40" s="5">
        <v>9.9</v>
      </c>
      <c r="H40" s="5">
        <v>12.1</v>
      </c>
      <c r="I40" s="7">
        <v>7.95</v>
      </c>
      <c r="J40" s="7">
        <f t="shared" si="5"/>
        <v>7.9500000000000011</v>
      </c>
    </row>
    <row r="41" spans="1:10">
      <c r="A41" s="5" t="s">
        <v>28</v>
      </c>
      <c r="B41" s="5" t="s">
        <v>116</v>
      </c>
      <c r="C41" s="5">
        <v>4.4000000000000004</v>
      </c>
      <c r="D41" s="5">
        <v>3.4</v>
      </c>
      <c r="E41" s="5">
        <v>4.4000000000000004</v>
      </c>
      <c r="F41" s="5">
        <v>4.5</v>
      </c>
      <c r="G41" s="5">
        <v>5.2</v>
      </c>
      <c r="H41" s="5">
        <v>5.4</v>
      </c>
      <c r="I41" s="7">
        <v>4.55</v>
      </c>
      <c r="J41" s="7">
        <f t="shared" si="5"/>
        <v>4.5500000000000007</v>
      </c>
    </row>
    <row r="42" spans="1:10">
      <c r="A42" s="5" t="s">
        <v>29</v>
      </c>
      <c r="B42" s="5" t="s">
        <v>116</v>
      </c>
      <c r="C42" s="5">
        <v>4.5999999999999996</v>
      </c>
      <c r="D42" s="5">
        <v>2.6</v>
      </c>
      <c r="E42" s="5">
        <v>3.9</v>
      </c>
      <c r="F42" s="5">
        <v>3.6</v>
      </c>
      <c r="G42" s="5">
        <v>4.2</v>
      </c>
      <c r="H42" s="5">
        <v>4.3</v>
      </c>
      <c r="I42" s="7">
        <v>3.8666666666666667</v>
      </c>
      <c r="J42" s="7">
        <f t="shared" si="5"/>
        <v>3.8666666666666667</v>
      </c>
    </row>
    <row r="43" spans="1:10">
      <c r="A43" s="5" t="s">
        <v>30</v>
      </c>
      <c r="B43" s="5" t="s">
        <v>116</v>
      </c>
      <c r="C43" s="5">
        <v>8.1</v>
      </c>
      <c r="D43" s="5">
        <v>7.9</v>
      </c>
      <c r="E43" s="5">
        <v>7.8</v>
      </c>
      <c r="F43" s="5">
        <v>7.7</v>
      </c>
      <c r="G43" s="5">
        <v>8.1</v>
      </c>
      <c r="H43" s="5">
        <v>10.7</v>
      </c>
      <c r="I43" s="7">
        <v>8.3833333333333346</v>
      </c>
      <c r="J43" s="7">
        <f t="shared" si="5"/>
        <v>8.3833333333333329</v>
      </c>
    </row>
    <row r="44" spans="1:10">
      <c r="A44" s="5" t="s">
        <v>31</v>
      </c>
      <c r="B44" s="5" t="s">
        <v>116</v>
      </c>
      <c r="C44" s="5"/>
      <c r="D44" s="5">
        <v>4.5999999999999996</v>
      </c>
      <c r="E44" s="5">
        <v>6.3</v>
      </c>
      <c r="F44" s="5">
        <v>4.3</v>
      </c>
      <c r="G44" s="5">
        <v>4.8</v>
      </c>
      <c r="H44" s="5">
        <v>7</v>
      </c>
      <c r="I44" s="7">
        <v>5.4</v>
      </c>
      <c r="J44" s="7">
        <f t="shared" si="5"/>
        <v>5.3999999999999995</v>
      </c>
    </row>
    <row r="45" spans="1:10">
      <c r="A45" s="5" t="s">
        <v>32</v>
      </c>
      <c r="B45" s="5" t="s">
        <v>116</v>
      </c>
      <c r="C45" s="5">
        <v>9.1999999999999993</v>
      </c>
      <c r="D45" s="5">
        <v>5.7</v>
      </c>
      <c r="E45" s="5">
        <v>6.6</v>
      </c>
      <c r="F45" s="5">
        <v>5</v>
      </c>
      <c r="G45" s="5">
        <v>6.9</v>
      </c>
      <c r="H45" s="5">
        <v>8.1999999999999993</v>
      </c>
      <c r="I45" s="5">
        <v>5.9</v>
      </c>
      <c r="J45" s="7">
        <f t="shared" si="5"/>
        <v>6.7857142857142847</v>
      </c>
    </row>
    <row r="46" spans="1:10">
      <c r="A46" s="5" t="s">
        <v>33</v>
      </c>
      <c r="B46" s="5" t="s">
        <v>116</v>
      </c>
      <c r="C46" s="5">
        <v>4.5999999999999996</v>
      </c>
      <c r="D46" s="5">
        <v>7.9</v>
      </c>
      <c r="E46" s="5">
        <v>5.5</v>
      </c>
      <c r="F46" s="5">
        <v>4.0999999999999996</v>
      </c>
      <c r="G46" s="5">
        <v>6.3</v>
      </c>
      <c r="H46" s="5">
        <v>6.3</v>
      </c>
      <c r="I46" s="5">
        <v>4.7</v>
      </c>
      <c r="J46" s="7">
        <f t="shared" si="5"/>
        <v>5.628571428571429</v>
      </c>
    </row>
    <row r="47" spans="1:10">
      <c r="A47" s="5" t="s">
        <v>34</v>
      </c>
      <c r="B47" s="5" t="s">
        <v>116</v>
      </c>
      <c r="C47" s="5">
        <v>3.1</v>
      </c>
      <c r="D47" s="5">
        <v>3</v>
      </c>
      <c r="E47" s="5">
        <v>3.9</v>
      </c>
      <c r="F47" s="5">
        <v>3</v>
      </c>
      <c r="G47" s="5">
        <v>3.5</v>
      </c>
      <c r="H47" s="5">
        <v>3.1</v>
      </c>
      <c r="I47" s="5">
        <v>2.7</v>
      </c>
      <c r="J47" s="7">
        <f t="shared" si="5"/>
        <v>3.1857142857142859</v>
      </c>
    </row>
    <row r="48" spans="1:10">
      <c r="A48" s="5" t="s">
        <v>35</v>
      </c>
      <c r="B48" s="5" t="s">
        <v>116</v>
      </c>
      <c r="C48" s="5">
        <v>3.3</v>
      </c>
      <c r="D48" s="5">
        <v>2.1</v>
      </c>
      <c r="E48" s="5">
        <v>3.6</v>
      </c>
      <c r="F48" s="5">
        <v>2.2000000000000002</v>
      </c>
      <c r="G48" s="5">
        <v>4.2</v>
      </c>
      <c r="H48" s="5">
        <v>3.3</v>
      </c>
      <c r="I48" s="5">
        <v>2.5</v>
      </c>
      <c r="J48" s="7">
        <f t="shared" si="5"/>
        <v>3.0285714285714285</v>
      </c>
    </row>
    <row r="49" spans="1:10">
      <c r="A49" s="5" t="s">
        <v>36</v>
      </c>
      <c r="B49" s="5" t="s">
        <v>116</v>
      </c>
      <c r="C49" s="5">
        <v>6.3</v>
      </c>
      <c r="D49" s="5">
        <v>5.9</v>
      </c>
      <c r="E49" s="5">
        <v>6.4</v>
      </c>
      <c r="F49" s="5">
        <v>5.0999999999999996</v>
      </c>
      <c r="G49" s="5">
        <v>9.1999999999999993</v>
      </c>
      <c r="H49" s="5">
        <v>5.9</v>
      </c>
      <c r="I49" s="5">
        <v>5.0999999999999996</v>
      </c>
      <c r="J49" s="7">
        <f t="shared" si="5"/>
        <v>6.2714285714285722</v>
      </c>
    </row>
    <row r="50" spans="1:10">
      <c r="A50" s="5" t="s">
        <v>37</v>
      </c>
      <c r="B50" s="5" t="s">
        <v>116</v>
      </c>
      <c r="C50" s="5">
        <v>4.5999999999999996</v>
      </c>
      <c r="D50" s="5">
        <v>4.5</v>
      </c>
      <c r="E50" s="5">
        <v>5.4</v>
      </c>
      <c r="F50" s="5">
        <v>3</v>
      </c>
      <c r="G50" s="5">
        <v>3.2</v>
      </c>
      <c r="H50" s="5">
        <v>4</v>
      </c>
      <c r="I50" s="5">
        <v>5.3</v>
      </c>
      <c r="J50" s="7">
        <f t="shared" si="5"/>
        <v>4.2857142857142856</v>
      </c>
    </row>
    <row r="51" spans="1:10" s="1" customFormat="1">
      <c r="A51" s="5" t="s">
        <v>105</v>
      </c>
      <c r="B51" s="5" t="s">
        <v>116</v>
      </c>
      <c r="C51" s="5">
        <f>SUM(C33:C50)</f>
        <v>166.20000000000002</v>
      </c>
      <c r="D51" s="5">
        <f t="shared" ref="D51:I51" si="6">SUM(D33:D50)</f>
        <v>113.5</v>
      </c>
      <c r="E51" s="5">
        <f t="shared" si="6"/>
        <v>131.1</v>
      </c>
      <c r="F51" s="5">
        <f t="shared" si="6"/>
        <v>122.09999999999998</v>
      </c>
      <c r="G51" s="5">
        <f>SUM(G33:G50)</f>
        <v>158.39999999999998</v>
      </c>
      <c r="H51" s="5">
        <f>SUM(H33:H50)</f>
        <v>175.5</v>
      </c>
      <c r="I51" s="7">
        <f t="shared" si="6"/>
        <v>137.06666666666669</v>
      </c>
      <c r="J51" s="7">
        <f t="shared" si="5"/>
        <v>143.40952380952382</v>
      </c>
    </row>
    <row r="52" spans="1:10">
      <c r="A52" s="6" t="s">
        <v>38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5" t="s">
        <v>103</v>
      </c>
      <c r="B53" s="5" t="s">
        <v>117</v>
      </c>
      <c r="C53" s="5">
        <v>13</v>
      </c>
      <c r="D53" s="5">
        <v>10</v>
      </c>
      <c r="E53" s="5">
        <v>8</v>
      </c>
      <c r="F53" s="5">
        <v>8</v>
      </c>
      <c r="G53" s="5">
        <v>14</v>
      </c>
      <c r="H53" s="5">
        <v>9</v>
      </c>
      <c r="I53" s="5">
        <v>8</v>
      </c>
      <c r="J53" s="7">
        <f t="shared" ref="J53:J54" si="7">AVERAGE(C53:I53)</f>
        <v>10</v>
      </c>
    </row>
    <row r="54" spans="1:10">
      <c r="A54" s="5" t="s">
        <v>104</v>
      </c>
      <c r="B54" s="5" t="s">
        <v>117</v>
      </c>
      <c r="C54" s="5">
        <v>31</v>
      </c>
      <c r="D54" s="5">
        <v>31</v>
      </c>
      <c r="E54" s="5">
        <v>29</v>
      </c>
      <c r="F54" s="5">
        <v>43</v>
      </c>
      <c r="G54" s="5">
        <v>39</v>
      </c>
      <c r="H54" s="5">
        <v>25</v>
      </c>
      <c r="I54" s="5">
        <v>29</v>
      </c>
      <c r="J54" s="7">
        <f t="shared" si="7"/>
        <v>32.428571428571431</v>
      </c>
    </row>
    <row r="55" spans="1:10">
      <c r="A55" s="6" t="s">
        <v>39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>
      <c r="A56" s="5" t="s">
        <v>40</v>
      </c>
      <c r="B56" s="5" t="s">
        <v>118</v>
      </c>
      <c r="C56" s="5"/>
      <c r="D56" s="5">
        <v>4</v>
      </c>
      <c r="E56" s="5">
        <v>2.7</v>
      </c>
      <c r="F56" s="5">
        <v>3.5</v>
      </c>
      <c r="G56" s="5">
        <v>3</v>
      </c>
      <c r="H56" s="5">
        <v>2.7</v>
      </c>
      <c r="I56" s="5">
        <v>5</v>
      </c>
      <c r="J56" s="7">
        <f t="shared" ref="J56:J59" si="8">AVERAGE(C56:I56)</f>
        <v>3.4833333333333329</v>
      </c>
    </row>
    <row r="57" spans="1:10">
      <c r="A57" s="5" t="s">
        <v>41</v>
      </c>
      <c r="B57" s="5" t="s">
        <v>118</v>
      </c>
      <c r="C57" s="5"/>
      <c r="D57" s="5">
        <v>4</v>
      </c>
      <c r="E57" s="5">
        <v>2.7</v>
      </c>
      <c r="F57" s="5">
        <v>3.5</v>
      </c>
      <c r="G57" s="5">
        <v>2.75</v>
      </c>
      <c r="H57" s="5">
        <v>2.7</v>
      </c>
      <c r="I57" s="5">
        <v>5</v>
      </c>
      <c r="J57" s="7">
        <f t="shared" si="8"/>
        <v>3.4416666666666664</v>
      </c>
    </row>
    <row r="58" spans="1:10">
      <c r="A58" s="5" t="s">
        <v>42</v>
      </c>
      <c r="B58" s="5" t="s">
        <v>119</v>
      </c>
      <c r="C58" s="5">
        <v>7.66</v>
      </c>
      <c r="D58" s="5">
        <v>7.6</v>
      </c>
      <c r="E58" s="5">
        <v>7.74</v>
      </c>
      <c r="F58" s="5">
        <v>7.05</v>
      </c>
      <c r="G58" s="5">
        <v>7.56</v>
      </c>
      <c r="H58" s="5">
        <v>6.7</v>
      </c>
      <c r="I58" s="5">
        <v>7.3</v>
      </c>
      <c r="J58" s="7">
        <f t="shared" si="8"/>
        <v>7.3728571428571428</v>
      </c>
    </row>
    <row r="59" spans="1:10">
      <c r="A59" s="5" t="s">
        <v>43</v>
      </c>
      <c r="B59" s="5" t="s">
        <v>119</v>
      </c>
      <c r="C59" s="5">
        <v>7.9</v>
      </c>
      <c r="D59" s="5">
        <v>7.34</v>
      </c>
      <c r="E59" s="5">
        <v>8.1199999999999992</v>
      </c>
      <c r="F59" s="5">
        <v>7.3</v>
      </c>
      <c r="G59" s="5">
        <v>7.6</v>
      </c>
      <c r="H59" s="5">
        <v>6.65</v>
      </c>
      <c r="I59" s="5">
        <v>7.12</v>
      </c>
      <c r="J59" s="7">
        <f t="shared" si="8"/>
        <v>7.4328571428571424</v>
      </c>
    </row>
    <row r="60" spans="1:10">
      <c r="A60" s="6" t="s">
        <v>44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>
      <c r="A61" s="5" t="s">
        <v>74</v>
      </c>
      <c r="B61" s="5" t="s">
        <v>120</v>
      </c>
      <c r="C61" s="5">
        <v>67.900000000000006</v>
      </c>
      <c r="D61" s="5">
        <v>79.5</v>
      </c>
      <c r="E61" s="5">
        <v>74.2</v>
      </c>
      <c r="F61" s="5">
        <v>64.599999999999994</v>
      </c>
      <c r="G61" s="5">
        <v>60.8</v>
      </c>
      <c r="H61" s="5">
        <v>69.7</v>
      </c>
      <c r="I61" s="5">
        <v>63.2</v>
      </c>
      <c r="J61" s="7">
        <f t="shared" ref="J61:J74" si="9">AVERAGE(C61:I61)</f>
        <v>68.557142857142864</v>
      </c>
    </row>
    <row r="62" spans="1:10">
      <c r="A62" s="5" t="s">
        <v>45</v>
      </c>
      <c r="B62" s="5" t="s">
        <v>120</v>
      </c>
      <c r="C62" s="5">
        <v>84.3</v>
      </c>
      <c r="D62" s="5">
        <v>82.2</v>
      </c>
      <c r="E62" s="5">
        <v>82.9</v>
      </c>
      <c r="F62" s="5">
        <v>84.4</v>
      </c>
      <c r="G62" s="5">
        <v>81.599999999999994</v>
      </c>
      <c r="H62" s="5">
        <v>84.5</v>
      </c>
      <c r="I62" s="5">
        <v>83.4</v>
      </c>
      <c r="J62" s="7">
        <f t="shared" si="9"/>
        <v>83.328571428571422</v>
      </c>
    </row>
    <row r="63" spans="1:10">
      <c r="A63" s="6" t="s">
        <v>46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>
      <c r="A64" s="5" t="s">
        <v>75</v>
      </c>
      <c r="B64" s="5" t="s">
        <v>121</v>
      </c>
      <c r="C64" s="5">
        <v>3950</v>
      </c>
      <c r="D64" s="5">
        <v>3320</v>
      </c>
      <c r="E64" s="5">
        <v>3500</v>
      </c>
      <c r="F64" s="5">
        <v>3570</v>
      </c>
      <c r="G64" s="5">
        <v>3700</v>
      </c>
      <c r="H64" s="5">
        <v>3850</v>
      </c>
      <c r="I64" s="7">
        <v>2910</v>
      </c>
      <c r="J64" s="7">
        <f t="shared" si="9"/>
        <v>3542.8571428571427</v>
      </c>
    </row>
    <row r="65" spans="1:10">
      <c r="A65" s="5" t="s">
        <v>48</v>
      </c>
      <c r="B65" s="5" t="s">
        <v>121</v>
      </c>
      <c r="C65" s="5">
        <v>3210</v>
      </c>
      <c r="D65" s="5">
        <v>2440</v>
      </c>
      <c r="E65" s="5">
        <v>3000</v>
      </c>
      <c r="F65" s="5">
        <v>2660</v>
      </c>
      <c r="G65" s="5">
        <v>2710</v>
      </c>
      <c r="H65" s="5">
        <v>2280</v>
      </c>
      <c r="I65" s="7">
        <v>2910</v>
      </c>
      <c r="J65" s="7">
        <f t="shared" si="9"/>
        <v>2744.2857142857142</v>
      </c>
    </row>
    <row r="66" spans="1:10">
      <c r="A66" s="5" t="s">
        <v>49</v>
      </c>
      <c r="B66" s="5" t="s">
        <v>121</v>
      </c>
      <c r="C66" s="5">
        <v>3850</v>
      </c>
      <c r="D66" s="5">
        <v>3350</v>
      </c>
      <c r="E66" s="5">
        <v>3540</v>
      </c>
      <c r="F66" s="5">
        <v>3630</v>
      </c>
      <c r="G66" s="5">
        <v>4150</v>
      </c>
      <c r="H66" s="5">
        <v>3840</v>
      </c>
      <c r="I66" s="5">
        <v>3320</v>
      </c>
      <c r="J66" s="7">
        <f t="shared" si="9"/>
        <v>3668.5714285714284</v>
      </c>
    </row>
    <row r="67" spans="1:10">
      <c r="A67" s="5" t="s">
        <v>50</v>
      </c>
      <c r="B67" s="5" t="s">
        <v>121</v>
      </c>
      <c r="C67" s="5">
        <v>4020</v>
      </c>
      <c r="D67" s="5">
        <v>3350</v>
      </c>
      <c r="E67" s="5">
        <v>3630</v>
      </c>
      <c r="F67" s="5">
        <v>3840</v>
      </c>
      <c r="G67" s="5">
        <v>4370</v>
      </c>
      <c r="H67" s="5">
        <v>3960</v>
      </c>
      <c r="I67" s="5">
        <v>3580</v>
      </c>
      <c r="J67" s="7">
        <f t="shared" si="9"/>
        <v>3821.4285714285716</v>
      </c>
    </row>
    <row r="68" spans="1:10">
      <c r="A68" s="5" t="s">
        <v>51</v>
      </c>
      <c r="B68" s="5" t="s">
        <v>121</v>
      </c>
      <c r="C68" s="5">
        <v>4050</v>
      </c>
      <c r="D68" s="5">
        <v>3300</v>
      </c>
      <c r="E68" s="5">
        <v>3820</v>
      </c>
      <c r="F68" s="5">
        <v>3820</v>
      </c>
      <c r="G68" s="5">
        <v>4450</v>
      </c>
      <c r="H68" s="5">
        <v>4230</v>
      </c>
      <c r="I68" s="5">
        <v>3710</v>
      </c>
      <c r="J68" s="7">
        <f t="shared" si="9"/>
        <v>3911.4285714285716</v>
      </c>
    </row>
    <row r="69" spans="1:10">
      <c r="A69" s="5" t="s">
        <v>52</v>
      </c>
      <c r="B69" s="5" t="s">
        <v>121</v>
      </c>
      <c r="C69" s="5">
        <v>4050</v>
      </c>
      <c r="D69" s="5">
        <v>3380</v>
      </c>
      <c r="E69" s="5">
        <v>4200</v>
      </c>
      <c r="F69" s="5">
        <v>3930</v>
      </c>
      <c r="G69" s="5">
        <v>4460</v>
      </c>
      <c r="H69" s="5">
        <v>5690</v>
      </c>
      <c r="I69" s="5">
        <v>3910</v>
      </c>
      <c r="J69" s="7">
        <f t="shared" si="9"/>
        <v>4231.4285714285716</v>
      </c>
    </row>
    <row r="70" spans="1:10">
      <c r="A70" s="5" t="s">
        <v>53</v>
      </c>
      <c r="B70" s="5" t="s">
        <v>121</v>
      </c>
      <c r="C70" s="5">
        <v>4190</v>
      </c>
      <c r="D70" s="5">
        <v>3350</v>
      </c>
      <c r="E70" s="5">
        <v>4490</v>
      </c>
      <c r="F70" s="5">
        <v>3950</v>
      </c>
      <c r="G70" s="5">
        <v>4950</v>
      </c>
      <c r="H70" s="5">
        <v>5800</v>
      </c>
      <c r="I70" s="5">
        <v>4040</v>
      </c>
      <c r="J70" s="7">
        <f t="shared" si="9"/>
        <v>4395.7142857142853</v>
      </c>
    </row>
    <row r="71" spans="1:10">
      <c r="A71" s="5" t="s">
        <v>81</v>
      </c>
      <c r="B71" s="5" t="s">
        <v>121</v>
      </c>
      <c r="C71" s="9">
        <f>AVERAGE(C66:C70,C64)</f>
        <v>4018.3333333333335</v>
      </c>
      <c r="D71" s="9">
        <f t="shared" ref="D71:I71" si="10">AVERAGE(D66:D70,D64)</f>
        <v>3341.6666666666665</v>
      </c>
      <c r="E71" s="9">
        <f t="shared" si="10"/>
        <v>3863.3333333333335</v>
      </c>
      <c r="F71" s="9">
        <f t="shared" si="10"/>
        <v>3790</v>
      </c>
      <c r="G71" s="9">
        <f>AVERAGE(G66:G70,G64)</f>
        <v>4346.666666666667</v>
      </c>
      <c r="H71" s="9">
        <f>AVERAGE(H66:H70,H64)</f>
        <v>4561.666666666667</v>
      </c>
      <c r="I71" s="9">
        <f t="shared" si="10"/>
        <v>3578.3333333333335</v>
      </c>
      <c r="J71" s="9">
        <f t="shared" si="9"/>
        <v>3928.5714285714284</v>
      </c>
    </row>
    <row r="72" spans="1:10">
      <c r="A72" s="5" t="s">
        <v>54</v>
      </c>
      <c r="B72" s="5" t="s">
        <v>121</v>
      </c>
      <c r="C72" s="5">
        <v>1560</v>
      </c>
      <c r="D72" s="5">
        <v>1790</v>
      </c>
      <c r="E72" s="5">
        <v>1600</v>
      </c>
      <c r="F72" s="5">
        <v>1660</v>
      </c>
      <c r="G72" s="5">
        <v>1070</v>
      </c>
      <c r="H72" s="5">
        <v>1040</v>
      </c>
      <c r="I72" s="7">
        <v>1440</v>
      </c>
      <c r="J72" s="7">
        <f t="shared" si="9"/>
        <v>1451.4285714285713</v>
      </c>
    </row>
    <row r="73" spans="1:10">
      <c r="A73" s="5" t="s">
        <v>47</v>
      </c>
      <c r="B73" s="5" t="s">
        <v>121</v>
      </c>
      <c r="C73" s="5">
        <v>4850</v>
      </c>
      <c r="D73" s="5">
        <v>4000</v>
      </c>
      <c r="E73" s="5">
        <v>4600</v>
      </c>
      <c r="F73" s="5">
        <v>4520</v>
      </c>
      <c r="G73" s="5">
        <v>5780</v>
      </c>
      <c r="H73" s="5">
        <v>3830</v>
      </c>
      <c r="I73" s="7">
        <v>4080</v>
      </c>
      <c r="J73" s="7">
        <f t="shared" si="9"/>
        <v>4522.8571428571431</v>
      </c>
    </row>
    <row r="74" spans="1:10">
      <c r="A74" s="5" t="s">
        <v>82</v>
      </c>
      <c r="B74" s="5" t="s">
        <v>122</v>
      </c>
      <c r="C74" s="8">
        <f>C73/C64</f>
        <v>1.2278481012658229</v>
      </c>
      <c r="D74" s="8">
        <f t="shared" ref="D74:I74" si="11">D73/D64</f>
        <v>1.2048192771084338</v>
      </c>
      <c r="E74" s="8">
        <f t="shared" si="11"/>
        <v>1.3142857142857143</v>
      </c>
      <c r="F74" s="8">
        <f t="shared" si="11"/>
        <v>1.2661064425770308</v>
      </c>
      <c r="G74" s="8">
        <f>G73/G64</f>
        <v>1.5621621621621622</v>
      </c>
      <c r="H74" s="8">
        <f>H73/H64</f>
        <v>0.9948051948051948</v>
      </c>
      <c r="I74" s="8">
        <f t="shared" si="11"/>
        <v>1.402061855670103</v>
      </c>
      <c r="J74" s="7">
        <f t="shared" si="9"/>
        <v>1.2817269639820659</v>
      </c>
    </row>
    <row r="75" spans="1:10">
      <c r="A75" s="6" t="s">
        <v>55</v>
      </c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5" t="s">
        <v>103</v>
      </c>
      <c r="B76" s="5" t="s">
        <v>121</v>
      </c>
      <c r="C76" s="5">
        <v>5150</v>
      </c>
      <c r="D76" s="5">
        <v>3550</v>
      </c>
      <c r="E76" s="5">
        <v>5170</v>
      </c>
      <c r="F76" s="5">
        <v>4740</v>
      </c>
      <c r="G76" s="5">
        <v>6800</v>
      </c>
      <c r="H76" s="5">
        <v>2860</v>
      </c>
      <c r="I76" s="5">
        <v>4000</v>
      </c>
      <c r="J76" s="7">
        <f>AVERAGE(C76:I76)</f>
        <v>4610</v>
      </c>
    </row>
    <row r="77" spans="1:10">
      <c r="A77" s="5" t="s">
        <v>104</v>
      </c>
      <c r="B77" s="5" t="s">
        <v>121</v>
      </c>
      <c r="C77" s="5">
        <v>6500</v>
      </c>
      <c r="D77" s="5">
        <v>3600</v>
      </c>
      <c r="E77" s="5">
        <v>1600</v>
      </c>
      <c r="F77" s="5">
        <v>4740</v>
      </c>
      <c r="G77" s="5">
        <v>2420</v>
      </c>
      <c r="H77" s="5">
        <v>2800</v>
      </c>
      <c r="I77" s="5">
        <v>4300</v>
      </c>
      <c r="J77" s="7">
        <f>AVERAGE(C77:I77)</f>
        <v>3708.5714285714284</v>
      </c>
    </row>
    <row r="78" spans="1:10">
      <c r="A78" s="6" t="s">
        <v>83</v>
      </c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5" t="s">
        <v>84</v>
      </c>
      <c r="B79" s="5" t="s">
        <v>123</v>
      </c>
      <c r="C79" s="5">
        <v>1</v>
      </c>
      <c r="D79" s="5">
        <v>1.5</v>
      </c>
      <c r="E79" s="5">
        <v>1.5</v>
      </c>
      <c r="F79" s="5">
        <v>1</v>
      </c>
      <c r="G79" s="5">
        <v>1</v>
      </c>
      <c r="H79" s="5">
        <v>1.5</v>
      </c>
      <c r="I79" s="5">
        <v>1.5</v>
      </c>
      <c r="J79" s="7">
        <f>AVERAGE(C79:I79)</f>
        <v>1.2857142857142858</v>
      </c>
    </row>
    <row r="80" spans="1:10">
      <c r="A80" s="5" t="s">
        <v>85</v>
      </c>
      <c r="B80" s="5" t="s">
        <v>123</v>
      </c>
      <c r="C80" s="5">
        <v>1</v>
      </c>
      <c r="D80" s="5">
        <v>1.5</v>
      </c>
      <c r="E80" s="5">
        <v>2</v>
      </c>
      <c r="F80" s="5">
        <v>1.5</v>
      </c>
      <c r="G80" s="5">
        <v>1.5</v>
      </c>
      <c r="H80" s="5">
        <v>1.5</v>
      </c>
      <c r="I80" s="5">
        <v>2</v>
      </c>
      <c r="J80" s="7">
        <f t="shared" ref="J80:J83" si="12">AVERAGE(C80:I80)</f>
        <v>1.5714285714285714</v>
      </c>
    </row>
    <row r="81" spans="1:10">
      <c r="A81" s="5" t="s">
        <v>86</v>
      </c>
      <c r="B81" s="5" t="s">
        <v>123</v>
      </c>
      <c r="C81" s="5">
        <v>1.5</v>
      </c>
      <c r="D81" s="5">
        <v>2</v>
      </c>
      <c r="E81" s="5">
        <v>2.5</v>
      </c>
      <c r="F81" s="5">
        <v>1.5</v>
      </c>
      <c r="G81" s="5">
        <v>2</v>
      </c>
      <c r="H81" s="5">
        <v>1.5</v>
      </c>
      <c r="I81" s="5">
        <v>1.5</v>
      </c>
      <c r="J81" s="7">
        <f t="shared" si="12"/>
        <v>1.7857142857142858</v>
      </c>
    </row>
    <row r="82" spans="1:10">
      <c r="A82" s="5" t="s">
        <v>87</v>
      </c>
      <c r="B82" s="5" t="s">
        <v>123</v>
      </c>
      <c r="C82" s="5">
        <v>2</v>
      </c>
      <c r="D82" s="5">
        <v>2</v>
      </c>
      <c r="E82" s="5">
        <v>2</v>
      </c>
      <c r="F82" s="5">
        <v>2</v>
      </c>
      <c r="G82" s="5">
        <v>1</v>
      </c>
      <c r="H82" s="5">
        <v>1.5</v>
      </c>
      <c r="I82" s="5">
        <v>2</v>
      </c>
      <c r="J82" s="7">
        <f t="shared" si="12"/>
        <v>1.7857142857142858</v>
      </c>
    </row>
    <row r="83" spans="1:10">
      <c r="A83" s="5" t="s">
        <v>88</v>
      </c>
      <c r="B83" s="5" t="s">
        <v>123</v>
      </c>
      <c r="C83" s="5">
        <v>1.3</v>
      </c>
      <c r="D83" s="5">
        <v>1.7</v>
      </c>
      <c r="E83" s="5">
        <v>1.9</v>
      </c>
      <c r="F83" s="5">
        <v>1.4</v>
      </c>
      <c r="G83" s="5">
        <v>1.3</v>
      </c>
      <c r="H83" s="5">
        <v>1.5</v>
      </c>
      <c r="I83" s="5">
        <v>1.7</v>
      </c>
      <c r="J83" s="7">
        <f t="shared" si="12"/>
        <v>1.5428571428571429</v>
      </c>
    </row>
    <row r="86" spans="1:10">
      <c r="C86" s="2"/>
      <c r="D86" s="2"/>
      <c r="E86" s="2"/>
      <c r="F86" s="2"/>
      <c r="G86" s="2"/>
      <c r="I86" s="2"/>
    </row>
  </sheetData>
  <sortState columnSort="1" ref="B1:H1">
    <sortCondition ref="B1:H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Top</dc:creator>
  <cp:lastModifiedBy>Red Top</cp:lastModifiedBy>
  <cp:lastPrinted>2011-09-20T08:44:17Z</cp:lastPrinted>
  <dcterms:created xsi:type="dcterms:W3CDTF">2011-08-29T07:56:33Z</dcterms:created>
  <dcterms:modified xsi:type="dcterms:W3CDTF">2011-10-12T14:32:05Z</dcterms:modified>
</cp:coreProperties>
</file>