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2430" yWindow="180" windowWidth="12120" windowHeight="8760" tabRatio="762" activeTab="1"/>
  </bookViews>
  <sheets>
    <sheet name="Ert-rangiert" sheetId="59" r:id="rId1"/>
    <sheet name="Top10" sheetId="57" r:id="rId2"/>
    <sheet name="Ert-geKalkulation_2jährig (2)" sheetId="55" r:id="rId3"/>
  </sheets>
  <definedNames>
    <definedName name="_xlnm.Print_Area" localSheetId="2">'Ert-geKalkulation_2jährig (2)'!$A$1:$M$25</definedName>
    <definedName name="_xlnm.Print_Area" localSheetId="0">'Ert-rangiert'!$A$1:$P$22</definedName>
    <definedName name="_xlnm.Print_Area" localSheetId="1">'Top10'!$V$1:$AH$23</definedName>
  </definedNames>
  <calcPr calcId="145621"/>
</workbook>
</file>

<file path=xl/calcChain.xml><?xml version="1.0" encoding="utf-8"?>
<calcChain xmlns="http://schemas.openxmlformats.org/spreadsheetml/2006/main">
  <c r="D30" i="55" l="1"/>
  <c r="D31" i="55"/>
  <c r="D32" i="55"/>
  <c r="D33" i="55"/>
  <c r="D34" i="55"/>
  <c r="D35" i="55"/>
  <c r="D36" i="55"/>
  <c r="D37" i="55"/>
  <c r="D38" i="55"/>
  <c r="D39" i="55"/>
  <c r="D40" i="55"/>
  <c r="D41" i="55"/>
  <c r="D42" i="55"/>
  <c r="D127" i="55"/>
  <c r="D104" i="55"/>
  <c r="D126" i="55"/>
  <c r="D103" i="55"/>
  <c r="D125" i="55"/>
  <c r="D124" i="55"/>
  <c r="D123" i="55"/>
  <c r="D102" i="55"/>
  <c r="D122" i="55"/>
  <c r="D101" i="55"/>
  <c r="E101" i="55" s="1"/>
  <c r="D121" i="55"/>
  <c r="D100" i="55"/>
  <c r="D120" i="55"/>
  <c r="D99" i="55"/>
  <c r="E99" i="55" s="1"/>
  <c r="D119" i="55"/>
  <c r="D98" i="55"/>
  <c r="D118" i="55"/>
  <c r="D117" i="55"/>
  <c r="D97" i="55"/>
  <c r="D116" i="55"/>
  <c r="D96" i="55"/>
  <c r="D115" i="55"/>
  <c r="D95" i="55"/>
  <c r="E95" i="55" s="1"/>
  <c r="D94" i="55"/>
  <c r="D93" i="55"/>
  <c r="D114" i="55"/>
  <c r="D92" i="55"/>
  <c r="D113" i="55"/>
  <c r="D91" i="55"/>
  <c r="D112" i="55"/>
  <c r="D90" i="55"/>
  <c r="D111" i="55"/>
  <c r="D89" i="55"/>
  <c r="D88" i="55"/>
  <c r="E88" i="55" s="1"/>
  <c r="D82" i="55"/>
  <c r="D61" i="55"/>
  <c r="D81" i="55"/>
  <c r="D60" i="55"/>
  <c r="D80" i="55"/>
  <c r="E80" i="55" s="1"/>
  <c r="D59" i="55"/>
  <c r="E59" i="55" s="1"/>
  <c r="D79" i="55"/>
  <c r="D58" i="55"/>
  <c r="D78" i="55"/>
  <c r="E78" i="55" s="1"/>
  <c r="D57" i="55"/>
  <c r="D77" i="55"/>
  <c r="D56" i="55"/>
  <c r="D76" i="55"/>
  <c r="E76" i="55" s="1"/>
  <c r="D55" i="55"/>
  <c r="D75" i="55"/>
  <c r="D74" i="55"/>
  <c r="D54" i="55"/>
  <c r="D73" i="55"/>
  <c r="D53" i="55"/>
  <c r="D72" i="55"/>
  <c r="D52" i="55"/>
  <c r="D71" i="55"/>
  <c r="D51" i="55"/>
  <c r="D70" i="55"/>
  <c r="D50" i="55"/>
  <c r="D69" i="55"/>
  <c r="D49" i="55"/>
  <c r="D68" i="55"/>
  <c r="D48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E11" i="55" s="1"/>
  <c r="D10" i="55"/>
  <c r="D9" i="55"/>
  <c r="X8" i="55"/>
  <c r="U8" i="55"/>
  <c r="U10" i="55" s="1"/>
  <c r="D8" i="55"/>
  <c r="U7" i="55"/>
  <c r="U9" i="55" s="1"/>
  <c r="F115" i="55" s="1"/>
  <c r="E96" i="55" l="1"/>
  <c r="E90" i="55"/>
  <c r="E92" i="55"/>
  <c r="E94" i="55"/>
  <c r="E98" i="55"/>
  <c r="E124" i="55"/>
  <c r="E89" i="55"/>
  <c r="E91" i="55"/>
  <c r="E93" i="55"/>
  <c r="E97" i="55"/>
  <c r="E100" i="55"/>
  <c r="E126" i="55"/>
  <c r="E102" i="55"/>
  <c r="E103" i="55"/>
  <c r="E117" i="55"/>
  <c r="E49" i="55"/>
  <c r="E51" i="55"/>
  <c r="E118" i="55"/>
  <c r="E48" i="55"/>
  <c r="E116" i="55"/>
  <c r="E75" i="55"/>
  <c r="E77" i="55"/>
  <c r="E79" i="55"/>
  <c r="E81" i="55"/>
  <c r="E120" i="55"/>
  <c r="E121" i="55"/>
  <c r="E122" i="55"/>
  <c r="E123" i="55"/>
  <c r="E125" i="55"/>
  <c r="E8" i="55"/>
  <c r="E68" i="55"/>
  <c r="E70" i="55"/>
  <c r="E73" i="55"/>
  <c r="E111" i="55"/>
  <c r="E113" i="55"/>
  <c r="E115" i="55"/>
  <c r="G115" i="55" s="1"/>
  <c r="E119" i="55"/>
  <c r="E16" i="55"/>
  <c r="E69" i="55"/>
  <c r="E71" i="55"/>
  <c r="E72" i="55"/>
  <c r="E74" i="55"/>
  <c r="E112" i="55"/>
  <c r="E114" i="55"/>
  <c r="E56" i="55"/>
  <c r="E50" i="55"/>
  <c r="E52" i="55"/>
  <c r="E58" i="55"/>
  <c r="E60" i="55"/>
  <c r="E54" i="55"/>
  <c r="E55" i="55"/>
  <c r="E57" i="55"/>
  <c r="F30" i="55"/>
  <c r="F32" i="55"/>
  <c r="F34" i="55"/>
  <c r="F36" i="55"/>
  <c r="F38" i="55"/>
  <c r="F40" i="55"/>
  <c r="F31" i="55"/>
  <c r="F37" i="55"/>
  <c r="F39" i="55"/>
  <c r="F41" i="55"/>
  <c r="F35" i="55"/>
  <c r="F33" i="55"/>
  <c r="E14" i="55"/>
  <c r="E41" i="55"/>
  <c r="E39" i="55"/>
  <c r="E37" i="55"/>
  <c r="E35" i="55"/>
  <c r="E33" i="55"/>
  <c r="E31" i="55"/>
  <c r="E10" i="55"/>
  <c r="E53" i="55"/>
  <c r="E40" i="55"/>
  <c r="E38" i="55"/>
  <c r="E36" i="55"/>
  <c r="E34" i="55"/>
  <c r="E32" i="55"/>
  <c r="E30" i="55"/>
  <c r="F93" i="55"/>
  <c r="F114" i="55"/>
  <c r="F92" i="55"/>
  <c r="F113" i="55"/>
  <c r="F91" i="55"/>
  <c r="F111" i="55"/>
  <c r="F89" i="55"/>
  <c r="F88" i="55"/>
  <c r="G88" i="55" s="1"/>
  <c r="F12" i="55"/>
  <c r="F17" i="55"/>
  <c r="F19" i="55"/>
  <c r="F21" i="55"/>
  <c r="F48" i="55"/>
  <c r="F69" i="55"/>
  <c r="F71" i="55"/>
  <c r="F53" i="55"/>
  <c r="F75" i="55"/>
  <c r="F77" i="55"/>
  <c r="F79" i="55"/>
  <c r="F81" i="55"/>
  <c r="F117" i="55"/>
  <c r="G117" i="55" s="1"/>
  <c r="F99" i="55"/>
  <c r="G99" i="55" s="1"/>
  <c r="F101" i="55"/>
  <c r="G101" i="55" s="1"/>
  <c r="F124" i="55"/>
  <c r="F8" i="55"/>
  <c r="F11" i="55"/>
  <c r="G11" i="55" s="1"/>
  <c r="E13" i="55"/>
  <c r="F14" i="55"/>
  <c r="F16" i="55"/>
  <c r="E18" i="55"/>
  <c r="E20" i="55"/>
  <c r="F49" i="55"/>
  <c r="F51" i="55"/>
  <c r="F72" i="55"/>
  <c r="F74" i="55"/>
  <c r="F56" i="55"/>
  <c r="F58" i="55"/>
  <c r="F60" i="55"/>
  <c r="F97" i="55"/>
  <c r="F119" i="55"/>
  <c r="F121" i="55"/>
  <c r="F123" i="55"/>
  <c r="F126" i="55"/>
  <c r="F13" i="55"/>
  <c r="E15" i="55"/>
  <c r="F18" i="55"/>
  <c r="F20" i="55"/>
  <c r="E22" i="55"/>
  <c r="F68" i="55"/>
  <c r="F70" i="55"/>
  <c r="F54" i="55"/>
  <c r="F76" i="55"/>
  <c r="G76" i="55" s="1"/>
  <c r="F78" i="55"/>
  <c r="G78" i="55" s="1"/>
  <c r="F80" i="55"/>
  <c r="G80" i="55" s="1"/>
  <c r="F94" i="55"/>
  <c r="F95" i="55"/>
  <c r="G95" i="55" s="1"/>
  <c r="F96" i="55"/>
  <c r="F116" i="55"/>
  <c r="F98" i="55"/>
  <c r="F100" i="55"/>
  <c r="F102" i="55"/>
  <c r="F103" i="55"/>
  <c r="F9" i="55"/>
  <c r="F10" i="55"/>
  <c r="F112" i="55"/>
  <c r="F90" i="55"/>
  <c r="E9" i="55"/>
  <c r="E12" i="55"/>
  <c r="F15" i="55"/>
  <c r="E17" i="55"/>
  <c r="E19" i="55"/>
  <c r="E21" i="55"/>
  <c r="F22" i="55"/>
  <c r="F50" i="55"/>
  <c r="F52" i="55"/>
  <c r="F73" i="55"/>
  <c r="F55" i="55"/>
  <c r="F57" i="55"/>
  <c r="F59" i="55"/>
  <c r="G59" i="55" s="1"/>
  <c r="F118" i="55"/>
  <c r="F120" i="55"/>
  <c r="F122" i="55"/>
  <c r="F125" i="55"/>
  <c r="G33" i="55" l="1"/>
  <c r="G34" i="55"/>
  <c r="G35" i="55"/>
  <c r="G124" i="55"/>
  <c r="G30" i="55"/>
  <c r="G38" i="55"/>
  <c r="G48" i="55"/>
  <c r="G100" i="55"/>
  <c r="G55" i="55"/>
  <c r="G92" i="55"/>
  <c r="G96" i="55"/>
  <c r="G98" i="55"/>
  <c r="G94" i="55"/>
  <c r="G49" i="55"/>
  <c r="G126" i="55"/>
  <c r="G90" i="55"/>
  <c r="G102" i="55"/>
  <c r="G70" i="55"/>
  <c r="G123" i="55"/>
  <c r="G114" i="55"/>
  <c r="G51" i="55"/>
  <c r="G91" i="55"/>
  <c r="G93" i="55"/>
  <c r="G50" i="55"/>
  <c r="G103" i="55"/>
  <c r="G97" i="55"/>
  <c r="G74" i="55"/>
  <c r="G89" i="55"/>
  <c r="G120" i="55"/>
  <c r="G72" i="55"/>
  <c r="G77" i="55"/>
  <c r="G111" i="55"/>
  <c r="G118" i="55"/>
  <c r="G73" i="55"/>
  <c r="G75" i="55"/>
  <c r="G125" i="55"/>
  <c r="G119" i="55"/>
  <c r="G56" i="55"/>
  <c r="G81" i="55"/>
  <c r="G57" i="55"/>
  <c r="G116" i="55"/>
  <c r="G79" i="55"/>
  <c r="G71" i="55"/>
  <c r="G69" i="55"/>
  <c r="G52" i="55"/>
  <c r="G10" i="55"/>
  <c r="G68" i="55"/>
  <c r="G121" i="55"/>
  <c r="G16" i="55"/>
  <c r="G8" i="55"/>
  <c r="G32" i="55"/>
  <c r="G40" i="55"/>
  <c r="G41" i="55"/>
  <c r="G112" i="55"/>
  <c r="G39" i="55"/>
  <c r="G122" i="55"/>
  <c r="G54" i="55"/>
  <c r="G14" i="55"/>
  <c r="G113" i="55"/>
  <c r="G19" i="55"/>
  <c r="G9" i="55"/>
  <c r="G60" i="55"/>
  <c r="G58" i="55"/>
  <c r="G53" i="55"/>
  <c r="G36" i="55"/>
  <c r="G37" i="55"/>
  <c r="G12" i="55"/>
  <c r="G20" i="55"/>
  <c r="G13" i="55"/>
  <c r="G31" i="55"/>
  <c r="G22" i="55"/>
  <c r="G15" i="55"/>
  <c r="G21" i="55"/>
  <c r="G17" i="55"/>
  <c r="G18" i="55"/>
</calcChain>
</file>

<file path=xl/sharedStrings.xml><?xml version="1.0" encoding="utf-8"?>
<sst xmlns="http://schemas.openxmlformats.org/spreadsheetml/2006/main" count="587" uniqueCount="90">
  <si>
    <t>Standortgruppe</t>
  </si>
  <si>
    <t>Jahr</t>
  </si>
  <si>
    <t>–</t>
  </si>
  <si>
    <t>Standard dt/ha</t>
  </si>
  <si>
    <t>Mittel</t>
  </si>
  <si>
    <t>Lomerit</t>
  </si>
  <si>
    <t>Zahl  Versuche **</t>
  </si>
  <si>
    <t>Zahl  Versuche**</t>
  </si>
  <si>
    <t>Leibniz</t>
  </si>
  <si>
    <t>Marsch</t>
  </si>
  <si>
    <t>Sandböden Nordwest</t>
  </si>
  <si>
    <t>Sandböden Nordhannover</t>
  </si>
  <si>
    <t>Lehmstandorte Nordwest</t>
  </si>
  <si>
    <t>Lehmböden Südhannover</t>
  </si>
  <si>
    <t>Pelican</t>
  </si>
  <si>
    <t>*= Differenz relativ beim Verzicht auf Fungizide und Wachstumsregler;   Werte in (  ) aus WP oder EU-Prüfung</t>
  </si>
  <si>
    <t>KWS Meridian</t>
  </si>
  <si>
    <t>Roseval</t>
  </si>
  <si>
    <t>KWS Tenor</t>
  </si>
  <si>
    <t>Matros</t>
  </si>
  <si>
    <t>SY Leoo</t>
  </si>
  <si>
    <t>Antonella</t>
  </si>
  <si>
    <t>Titus</t>
  </si>
  <si>
    <t>California</t>
  </si>
  <si>
    <r>
      <t>** = bei Abweichung ist die Zahl direkt angegeben, z. B. 99</t>
    </r>
    <r>
      <rPr>
        <vertAlign val="superscript"/>
        <sz val="10"/>
        <rFont val="Arial"/>
        <family val="2"/>
      </rPr>
      <t>1</t>
    </r>
  </si>
  <si>
    <r>
      <t>** = bei Abweichung ist die Zahl direkt angegeben, z. B. 99</t>
    </r>
    <r>
      <rPr>
        <vertAlign val="superscript"/>
        <sz val="10"/>
        <rFont val="Arial"/>
        <family val="2"/>
      </rPr>
      <t xml:space="preserve">1  </t>
    </r>
  </si>
  <si>
    <t>Anja</t>
  </si>
  <si>
    <t>Loreley</t>
  </si>
  <si>
    <t>Galation</t>
  </si>
  <si>
    <t>Albertine</t>
  </si>
  <si>
    <t>KWS Keeper</t>
  </si>
  <si>
    <t>1) Auswinterung aller Standorte</t>
  </si>
  <si>
    <t>Wootan</t>
  </si>
  <si>
    <t>Quadriga</t>
  </si>
  <si>
    <t>Daisy</t>
  </si>
  <si>
    <t>Tamina</t>
  </si>
  <si>
    <t>KWS Glacier</t>
  </si>
  <si>
    <t>KWS Kosmos</t>
  </si>
  <si>
    <t>Joker</t>
  </si>
  <si>
    <t>Bella</t>
  </si>
  <si>
    <t>KWS Infinity</t>
  </si>
  <si>
    <t>dt/ha</t>
  </si>
  <si>
    <t>Höhenlagen</t>
  </si>
  <si>
    <t>Ø</t>
  </si>
  <si>
    <t>Ø Ertrag</t>
  </si>
  <si>
    <t>abzgl. Saatgutkosten</t>
  </si>
  <si>
    <t>Saatgutkosten</t>
  </si>
  <si>
    <t>€/ha</t>
  </si>
  <si>
    <t>Saatgutpreis</t>
  </si>
  <si>
    <t>Saatgutbedarf</t>
  </si>
  <si>
    <t>Saatstärke</t>
  </si>
  <si>
    <t>Mehrkosten Hybride
(€/ha)</t>
  </si>
  <si>
    <t>erforderlicher 
Mehrertrag bei 16 €/dt</t>
  </si>
  <si>
    <t>Hybridsaatgut</t>
  </si>
  <si>
    <t>180 Kö/m2</t>
  </si>
  <si>
    <t>-</t>
  </si>
  <si>
    <t>Liniensorte 
Z-Saatgut</t>
  </si>
  <si>
    <t>250 Kö/m2</t>
  </si>
  <si>
    <t>Gerste</t>
  </si>
  <si>
    <t>Saatgutkosren</t>
  </si>
  <si>
    <t>Hybrid</t>
  </si>
  <si>
    <t>Linie Z-Saatgut</t>
  </si>
  <si>
    <t>14/15</t>
  </si>
  <si>
    <t>Wootan Hy.</t>
  </si>
  <si>
    <t>SY Leoo Hy.</t>
  </si>
  <si>
    <t>Galation Hy.</t>
  </si>
  <si>
    <t>Rang</t>
  </si>
  <si>
    <t>Lehm
Nordwest</t>
  </si>
  <si>
    <t>Sand
Nordwest</t>
  </si>
  <si>
    <t>Lehm
Südhannover</t>
  </si>
  <si>
    <t>Sand
Nordhannover</t>
  </si>
  <si>
    <t>Kosmos</t>
  </si>
  <si>
    <t>Tenor</t>
  </si>
  <si>
    <t>Infinity</t>
  </si>
  <si>
    <t>Leoo Hy.</t>
  </si>
  <si>
    <t>Keeper</t>
  </si>
  <si>
    <t xml:space="preserve"> Glacier</t>
  </si>
  <si>
    <t>Meridian</t>
  </si>
  <si>
    <t xml:space="preserve"> Keeper</t>
  </si>
  <si>
    <t xml:space="preserve"> Infinity</t>
  </si>
  <si>
    <t>Glacier</t>
  </si>
  <si>
    <t xml:space="preserve"> (Mittel LSV 2014 und 2015, Mehrkosten Hybridsaatgut in Höhe von ca. 4 dt/ha berücksichtigt)</t>
  </si>
  <si>
    <t>Die 10 besten Gerstensorten der Standortgruppen</t>
  </si>
  <si>
    <t>Zahl  Versuche</t>
  </si>
  <si>
    <t>Lehmböden Nordwest</t>
  </si>
  <si>
    <t>Matros zz.</t>
  </si>
  <si>
    <t>California zz.</t>
  </si>
  <si>
    <t>Albertine zz.</t>
  </si>
  <si>
    <t>KWS Glacier zz.</t>
  </si>
  <si>
    <t>KWS Infinity zz.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</si>
</sst>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\ @"/>
    <numFmt numFmtId="165" formatCode=";;;\ \ \ @"/>
    <numFmt numFmtId="166" formatCode="0.0"/>
    <numFmt numFmtId="167" formatCode="_-* #,##0.00\ [$€-1]_-;\-* #,##0.00\ [$€-1]_-;_-* &quot;-&quot;??\ [$€-1]_-"/>
  </numFmts>
  <fonts count="18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14"/>
      <name val="Arial"/>
      <family val="2"/>
    </font>
    <font>
      <sz val="14"/>
      <name val="Calibri"/>
      <family val="2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45066682943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2" fillId="0" borderId="0"/>
  </cellStyleXfs>
  <cellXfs count="190">
    <xf numFmtId="0" fontId="0" fillId="0" borderId="0" xfId="0"/>
    <xf numFmtId="164" fontId="6" fillId="0" borderId="1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/>
    </xf>
    <xf numFmtId="0" fontId="4" fillId="0" borderId="0" xfId="2" applyNumberFormat="1" applyFont="1" applyFill="1" applyBorder="1"/>
    <xf numFmtId="0" fontId="1" fillId="0" borderId="0" xfId="2" applyFont="1" applyFill="1" applyBorder="1"/>
    <xf numFmtId="0" fontId="1" fillId="0" borderId="0" xfId="2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/>
    <xf numFmtId="164" fontId="4" fillId="0" borderId="1" xfId="2" applyNumberFormat="1" applyFont="1" applyFill="1" applyBorder="1" applyAlignment="1">
      <alignment horizontal="left" vertical="center"/>
    </xf>
    <xf numFmtId="165" fontId="6" fillId="0" borderId="0" xfId="2" applyNumberFormat="1" applyFont="1" applyFill="1" applyBorder="1"/>
    <xf numFmtId="164" fontId="3" fillId="0" borderId="1" xfId="2" applyNumberFormat="1" applyFont="1" applyFill="1" applyBorder="1" applyAlignment="1">
      <alignment horizontal="left" vertical="center"/>
    </xf>
    <xf numFmtId="0" fontId="5" fillId="0" borderId="0" xfId="2" applyFont="1" applyFill="1" applyBorder="1"/>
    <xf numFmtId="0" fontId="6" fillId="0" borderId="0" xfId="2" applyNumberFormat="1" applyFont="1" applyFill="1" applyBorder="1"/>
    <xf numFmtId="164" fontId="4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/>
    <xf numFmtId="0" fontId="3" fillId="0" borderId="0" xfId="2" applyNumberFormat="1" applyFont="1" applyFill="1" applyBorder="1"/>
    <xf numFmtId="164" fontId="4" fillId="0" borderId="13" xfId="2" applyNumberFormat="1" applyFont="1" applyFill="1" applyBorder="1" applyAlignment="1">
      <alignment horizontal="left" vertical="center"/>
    </xf>
    <xf numFmtId="164" fontId="4" fillId="0" borderId="1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vertical="center"/>
    </xf>
    <xf numFmtId="165" fontId="3" fillId="0" borderId="0" xfId="2" applyNumberFormat="1" applyFont="1" applyFill="1" applyBorder="1"/>
    <xf numFmtId="0" fontId="8" fillId="0" borderId="0" xfId="2" applyNumberFormat="1" applyFont="1" applyFill="1" applyBorder="1" applyAlignment="1">
      <alignment horizontal="left"/>
    </xf>
    <xf numFmtId="0" fontId="8" fillId="0" borderId="0" xfId="2" applyNumberFormat="1" applyFont="1" applyFill="1" applyBorder="1"/>
    <xf numFmtId="0" fontId="4" fillId="0" borderId="11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1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49" fontId="4" fillId="0" borderId="0" xfId="2" applyNumberFormat="1" applyFont="1" applyFill="1" applyBorder="1" applyAlignment="1">
      <alignment horizontal="right" vertical="center"/>
    </xf>
    <xf numFmtId="0" fontId="4" fillId="0" borderId="10" xfId="2" applyNumberFormat="1" applyFont="1" applyFill="1" applyBorder="1" applyAlignment="1">
      <alignment horizontal="right" vertical="center" wrapText="1"/>
    </xf>
    <xf numFmtId="1" fontId="4" fillId="0" borderId="1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vertical="top"/>
    </xf>
    <xf numFmtId="1" fontId="4" fillId="0" borderId="0" xfId="2" applyNumberFormat="1" applyFont="1" applyFill="1" applyBorder="1" applyAlignment="1">
      <alignment vertical="center"/>
    </xf>
    <xf numFmtId="164" fontId="4" fillId="0" borderId="5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1" fontId="4" fillId="0" borderId="3" xfId="2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right" vertical="center"/>
    </xf>
    <xf numFmtId="0" fontId="4" fillId="0" borderId="11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left"/>
    </xf>
    <xf numFmtId="49" fontId="4" fillId="0" borderId="1" xfId="2" quotePrefix="1" applyNumberFormat="1" applyFont="1" applyFill="1" applyBorder="1" applyAlignment="1">
      <alignment horizontal="right" vertical="center"/>
    </xf>
    <xf numFmtId="49" fontId="4" fillId="0" borderId="0" xfId="2" quotePrefix="1" applyNumberFormat="1" applyFont="1" applyFill="1" applyBorder="1" applyAlignment="1">
      <alignment horizontal="right" vertical="center"/>
    </xf>
    <xf numFmtId="49" fontId="13" fillId="0" borderId="0" xfId="2" applyNumberFormat="1" applyFont="1" applyFill="1" applyBorder="1" applyAlignment="1">
      <alignment horizontal="left"/>
    </xf>
    <xf numFmtId="0" fontId="3" fillId="0" borderId="1" xfId="2" applyNumberFormat="1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right" vertical="center"/>
    </xf>
    <xf numFmtId="1" fontId="4" fillId="0" borderId="7" xfId="2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horizontal="right" vertical="center"/>
    </xf>
    <xf numFmtId="1" fontId="4" fillId="0" borderId="0" xfId="2" quotePrefix="1" applyNumberFormat="1" applyFont="1" applyFill="1" applyBorder="1" applyAlignment="1">
      <alignment horizontal="right" vertical="center"/>
    </xf>
    <xf numFmtId="166" fontId="3" fillId="0" borderId="23" xfId="2" applyNumberFormat="1" applyFont="1" applyFill="1" applyBorder="1" applyAlignment="1">
      <alignment horizontal="right" vertical="center"/>
    </xf>
    <xf numFmtId="166" fontId="3" fillId="0" borderId="22" xfId="2" applyNumberFormat="1" applyFont="1" applyFill="1" applyBorder="1" applyAlignment="1">
      <alignment horizontal="right" vertical="center"/>
    </xf>
    <xf numFmtId="1" fontId="4" fillId="0" borderId="7" xfId="2" quotePrefix="1" applyNumberFormat="1" applyFont="1" applyFill="1" applyBorder="1" applyAlignment="1">
      <alignment horizontal="right" vertical="center"/>
    </xf>
    <xf numFmtId="166" fontId="3" fillId="0" borderId="21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left"/>
    </xf>
    <xf numFmtId="1" fontId="4" fillId="0" borderId="1" xfId="2" quotePrefix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1" fontId="4" fillId="0" borderId="24" xfId="2" applyNumberFormat="1" applyFont="1" applyFill="1" applyBorder="1" applyAlignment="1">
      <alignment horizontal="right" vertical="center"/>
    </xf>
    <xf numFmtId="1" fontId="4" fillId="0" borderId="24" xfId="2" quotePrefix="1" applyNumberFormat="1" applyFont="1" applyFill="1" applyBorder="1" applyAlignment="1">
      <alignment horizontal="right" vertical="center"/>
    </xf>
    <xf numFmtId="166" fontId="3" fillId="0" borderId="26" xfId="2" applyNumberFormat="1" applyFont="1" applyFill="1" applyBorder="1" applyAlignment="1">
      <alignment horizontal="right" vertical="center"/>
    </xf>
    <xf numFmtId="166" fontId="4" fillId="0" borderId="3" xfId="2" applyNumberFormat="1" applyFont="1" applyFill="1" applyBorder="1" applyAlignment="1">
      <alignment horizontal="center" vertical="center"/>
    </xf>
    <xf numFmtId="164" fontId="4" fillId="4" borderId="13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horizontal="left" vertical="center"/>
    </xf>
    <xf numFmtId="0" fontId="3" fillId="4" borderId="24" xfId="2" applyNumberFormat="1" applyFont="1" applyFill="1" applyBorder="1" applyAlignment="1">
      <alignment vertical="center" wrapText="1"/>
    </xf>
    <xf numFmtId="0" fontId="3" fillId="4" borderId="0" xfId="2" applyNumberFormat="1" applyFont="1" applyFill="1" applyBorder="1" applyAlignment="1">
      <alignment vertical="center" wrapText="1"/>
    </xf>
    <xf numFmtId="164" fontId="4" fillId="4" borderId="10" xfId="2" applyNumberFormat="1" applyFont="1" applyFill="1" applyBorder="1" applyAlignment="1">
      <alignment horizontal="left" vertical="center"/>
    </xf>
    <xf numFmtId="0" fontId="4" fillId="4" borderId="25" xfId="2" applyNumberFormat="1" applyFont="1" applyFill="1" applyBorder="1" applyAlignment="1">
      <alignment horizontal="right" vertical="center" wrapText="1"/>
    </xf>
    <xf numFmtId="0" fontId="4" fillId="4" borderId="11" xfId="2" applyNumberFormat="1" applyFont="1" applyFill="1" applyBorder="1" applyAlignment="1">
      <alignment horizontal="right" vertical="center" wrapText="1"/>
    </xf>
    <xf numFmtId="0" fontId="3" fillId="4" borderId="27" xfId="2" applyNumberFormat="1" applyFont="1" applyFill="1" applyBorder="1" applyAlignment="1">
      <alignment horizontal="center" vertical="center" wrapText="1"/>
    </xf>
    <xf numFmtId="1" fontId="4" fillId="3" borderId="27" xfId="2" applyNumberFormat="1" applyFont="1" applyFill="1" applyBorder="1" applyAlignment="1">
      <alignment horizontal="right" vertical="center"/>
    </xf>
    <xf numFmtId="0" fontId="3" fillId="4" borderId="29" xfId="2" applyNumberFormat="1" applyFont="1" applyFill="1" applyBorder="1" applyAlignment="1">
      <alignment horizontal="center" vertical="center" wrapText="1"/>
    </xf>
    <xf numFmtId="0" fontId="4" fillId="4" borderId="30" xfId="2" applyNumberFormat="1" applyFont="1" applyFill="1" applyBorder="1" applyAlignment="1">
      <alignment horizontal="center" vertical="center" wrapText="1"/>
    </xf>
    <xf numFmtId="166" fontId="3" fillId="0" borderId="31" xfId="2" applyNumberFormat="1" applyFont="1" applyFill="1" applyBorder="1" applyAlignment="1">
      <alignment horizontal="right" vertical="center"/>
    </xf>
    <xf numFmtId="1" fontId="4" fillId="0" borderId="8" xfId="2" applyNumberFormat="1" applyFont="1" applyFill="1" applyBorder="1" applyAlignment="1">
      <alignment horizontal="right" vertical="center"/>
    </xf>
    <xf numFmtId="165" fontId="14" fillId="0" borderId="0" xfId="2" applyNumberFormat="1" applyFont="1" applyFill="1" applyBorder="1"/>
    <xf numFmtId="166" fontId="3" fillId="0" borderId="29" xfId="2" applyNumberFormat="1" applyFont="1" applyFill="1" applyBorder="1" applyAlignment="1">
      <alignment horizontal="right" vertical="center"/>
    </xf>
    <xf numFmtId="166" fontId="3" fillId="2" borderId="29" xfId="2" applyNumberFormat="1" applyFont="1" applyFill="1" applyBorder="1" applyAlignment="1">
      <alignment horizontal="right" vertical="center"/>
    </xf>
    <xf numFmtId="166" fontId="3" fillId="0" borderId="8" xfId="2" applyNumberFormat="1" applyFont="1" applyFill="1" applyBorder="1" applyAlignment="1">
      <alignment horizontal="right" vertical="center"/>
    </xf>
    <xf numFmtId="166" fontId="3" fillId="2" borderId="8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left" vertical="center"/>
    </xf>
    <xf numFmtId="1" fontId="4" fillId="5" borderId="24" xfId="2" quotePrefix="1" applyNumberFormat="1" applyFont="1" applyFill="1" applyBorder="1" applyAlignment="1">
      <alignment horizontal="right" vertical="center"/>
    </xf>
    <xf numFmtId="1" fontId="4" fillId="5" borderId="24" xfId="2" applyNumberFormat="1" applyFont="1" applyFill="1" applyBorder="1" applyAlignment="1">
      <alignment horizontal="right" vertical="center"/>
    </xf>
    <xf numFmtId="1" fontId="4" fillId="5" borderId="0" xfId="2" quotePrefix="1" applyNumberFormat="1" applyFont="1" applyFill="1" applyBorder="1" applyAlignment="1">
      <alignment horizontal="right" vertical="center"/>
    </xf>
    <xf numFmtId="1" fontId="4" fillId="5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166" fontId="4" fillId="0" borderId="0" xfId="2" applyNumberFormat="1" applyFont="1" applyFill="1" applyBorder="1"/>
    <xf numFmtId="0" fontId="12" fillId="4" borderId="12" xfId="2" applyNumberFormat="1" applyFont="1" applyFill="1" applyBorder="1" applyAlignment="1">
      <alignment horizontal="center" vertical="center" wrapText="1"/>
    </xf>
    <xf numFmtId="0" fontId="4" fillId="4" borderId="11" xfId="2" applyNumberFormat="1" applyFont="1" applyFill="1" applyBorder="1" applyAlignment="1">
      <alignment horizontal="center" vertical="center" wrapText="1"/>
    </xf>
    <xf numFmtId="166" fontId="3" fillId="2" borderId="0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wrapText="1"/>
    </xf>
    <xf numFmtId="0" fontId="6" fillId="0" borderId="0" xfId="2" applyNumberFormat="1" applyFont="1" applyFill="1" applyBorder="1" applyAlignment="1">
      <alignment vertical="center" wrapText="1"/>
    </xf>
    <xf numFmtId="2" fontId="4" fillId="0" borderId="0" xfId="2" applyNumberFormat="1" applyFont="1" applyFill="1" applyBorder="1" applyAlignment="1">
      <alignment vertical="center"/>
    </xf>
    <xf numFmtId="166" fontId="6" fillId="0" borderId="0" xfId="2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horizontal="left" vertical="center"/>
    </xf>
    <xf numFmtId="1" fontId="4" fillId="2" borderId="0" xfId="2" applyNumberFormat="1" applyFont="1" applyFill="1" applyBorder="1" applyAlignment="1">
      <alignment horizontal="right" vertical="center"/>
    </xf>
    <xf numFmtId="166" fontId="4" fillId="2" borderId="0" xfId="2" applyNumberFormat="1" applyFont="1" applyFill="1" applyBorder="1"/>
    <xf numFmtId="164" fontId="6" fillId="2" borderId="1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right" vertical="center"/>
    </xf>
    <xf numFmtId="1" fontId="6" fillId="2" borderId="0" xfId="2" applyNumberFormat="1" applyFont="1" applyFill="1" applyBorder="1" applyAlignment="1">
      <alignment vertical="center"/>
    </xf>
    <xf numFmtId="1" fontId="4" fillId="2" borderId="1" xfId="2" applyNumberFormat="1" applyFont="1" applyFill="1" applyBorder="1" applyAlignment="1">
      <alignment horizontal="right" vertical="center"/>
    </xf>
    <xf numFmtId="166" fontId="4" fillId="2" borderId="3" xfId="2" applyNumberFormat="1" applyFont="1" applyFill="1" applyBorder="1" applyAlignment="1">
      <alignment horizontal="center" vertical="center"/>
    </xf>
    <xf numFmtId="1" fontId="4" fillId="2" borderId="0" xfId="2" applyNumberFormat="1" applyFont="1" applyFill="1" applyBorder="1" applyAlignment="1">
      <alignment vertical="center"/>
    </xf>
    <xf numFmtId="0" fontId="4" fillId="2" borderId="0" xfId="2" quotePrefix="1" applyNumberFormat="1" applyFont="1" applyFill="1" applyBorder="1" applyAlignment="1">
      <alignment horizontal="right" vertical="center"/>
    </xf>
    <xf numFmtId="0" fontId="4" fillId="0" borderId="0" xfId="2" quotePrefix="1" applyNumberFormat="1" applyFont="1" applyFill="1" applyBorder="1" applyAlignment="1">
      <alignment horizontal="right" vertical="center"/>
    </xf>
    <xf numFmtId="164" fontId="3" fillId="0" borderId="23" xfId="2" applyNumberFormat="1" applyFont="1" applyFill="1" applyBorder="1" applyAlignment="1">
      <alignment horizontal="left" vertical="center"/>
    </xf>
    <xf numFmtId="166" fontId="3" fillId="3" borderId="32" xfId="2" applyNumberFormat="1" applyFont="1" applyFill="1" applyBorder="1" applyAlignment="1">
      <alignment horizontal="right" vertical="center"/>
    </xf>
    <xf numFmtId="166" fontId="3" fillId="0" borderId="33" xfId="2" applyNumberFormat="1" applyFont="1" applyFill="1" applyBorder="1" applyAlignment="1">
      <alignment horizontal="right" vertical="center"/>
    </xf>
    <xf numFmtId="1" fontId="3" fillId="0" borderId="22" xfId="2" applyNumberFormat="1" applyFont="1" applyFill="1" applyBorder="1" applyAlignment="1">
      <alignment horizontal="center" vertical="center"/>
    </xf>
    <xf numFmtId="0" fontId="4" fillId="4" borderId="28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 vertical="center"/>
    </xf>
    <xf numFmtId="166" fontId="4" fillId="3" borderId="32" xfId="2" applyNumberFormat="1" applyFont="1" applyFill="1" applyBorder="1" applyAlignment="1">
      <alignment horizontal="right" vertical="center"/>
    </xf>
    <xf numFmtId="0" fontId="5" fillId="0" borderId="21" xfId="2" applyFont="1" applyFill="1" applyBorder="1"/>
    <xf numFmtId="0" fontId="4" fillId="0" borderId="22" xfId="2" applyFont="1" applyFill="1" applyBorder="1"/>
    <xf numFmtId="0" fontId="5" fillId="0" borderId="22" xfId="2" applyFont="1" applyFill="1" applyBorder="1"/>
    <xf numFmtId="0" fontId="3" fillId="4" borderId="4" xfId="2" applyNumberFormat="1" applyFont="1" applyFill="1" applyBorder="1" applyAlignment="1">
      <alignment horizontal="center" vertical="center" wrapText="1"/>
    </xf>
    <xf numFmtId="0" fontId="5" fillId="0" borderId="14" xfId="2" applyFont="1" applyFill="1" applyBorder="1"/>
    <xf numFmtId="0" fontId="5" fillId="0" borderId="16" xfId="2" applyFont="1" applyFill="1" applyBorder="1"/>
    <xf numFmtId="166" fontId="4" fillId="0" borderId="3" xfId="2" applyNumberFormat="1" applyFont="1" applyFill="1" applyBorder="1"/>
    <xf numFmtId="0" fontId="4" fillId="2" borderId="1" xfId="2" applyNumberFormat="1" applyFont="1" applyFill="1" applyBorder="1" applyAlignment="1">
      <alignment horizontal="right" vertical="center"/>
    </xf>
    <xf numFmtId="166" fontId="4" fillId="2" borderId="3" xfId="2" applyNumberFormat="1" applyFont="1" applyFill="1" applyBorder="1"/>
    <xf numFmtId="0" fontId="4" fillId="0" borderId="1" xfId="2" quotePrefix="1" applyNumberFormat="1" applyFont="1" applyFill="1" applyBorder="1" applyAlignment="1">
      <alignment horizontal="right" vertical="center"/>
    </xf>
    <xf numFmtId="0" fontId="4" fillId="2" borderId="1" xfId="2" quotePrefix="1" applyNumberFormat="1" applyFont="1" applyFill="1" applyBorder="1" applyAlignment="1">
      <alignment horizontal="right" vertical="center"/>
    </xf>
    <xf numFmtId="1" fontId="4" fillId="0" borderId="14" xfId="2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1" fontId="4" fillId="2" borderId="1" xfId="2" quotePrefix="1" applyNumberFormat="1" applyFont="1" applyFill="1" applyBorder="1" applyAlignment="1">
      <alignment horizontal="right" vertical="center"/>
    </xf>
    <xf numFmtId="165" fontId="4" fillId="0" borderId="0" xfId="2" applyNumberFormat="1" applyFont="1" applyFill="1" applyBorder="1"/>
    <xf numFmtId="0" fontId="6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65" fontId="15" fillId="0" borderId="0" xfId="2" applyNumberFormat="1" applyFont="1" applyFill="1" applyBorder="1" applyAlignment="1"/>
    <xf numFmtId="0" fontId="16" fillId="0" borderId="0" xfId="2" applyNumberFormat="1" applyFont="1" applyFill="1" applyBorder="1" applyAlignment="1">
      <alignment horizontal="center" vertical="center"/>
    </xf>
    <xf numFmtId="165" fontId="16" fillId="0" borderId="0" xfId="2" applyNumberFormat="1" applyFont="1" applyFill="1" applyBorder="1"/>
    <xf numFmtId="165" fontId="17" fillId="6" borderId="0" xfId="2" applyNumberFormat="1" applyFont="1" applyFill="1" applyBorder="1"/>
    <xf numFmtId="165" fontId="17" fillId="6" borderId="34" xfId="2" applyNumberFormat="1" applyFont="1" applyFill="1" applyBorder="1" applyAlignment="1">
      <alignment horizontal="center" vertical="center"/>
    </xf>
    <xf numFmtId="165" fontId="17" fillId="6" borderId="34" xfId="2" applyNumberFormat="1" applyFont="1" applyFill="1" applyBorder="1" applyAlignment="1">
      <alignment horizontal="center" vertical="center" wrapText="1"/>
    </xf>
    <xf numFmtId="165" fontId="17" fillId="6" borderId="0" xfId="2" applyNumberFormat="1" applyFont="1" applyFill="1" applyBorder="1" applyAlignment="1">
      <alignment horizontal="center" vertical="center"/>
    </xf>
    <xf numFmtId="165" fontId="16" fillId="0" borderId="34" xfId="2" applyNumberFormat="1" applyFont="1" applyFill="1" applyBorder="1" applyAlignment="1">
      <alignment horizontal="center" vertical="center"/>
    </xf>
    <xf numFmtId="165" fontId="16" fillId="0" borderId="0" xfId="2" applyNumberFormat="1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horizontal="center" vertical="center"/>
    </xf>
    <xf numFmtId="0" fontId="16" fillId="3" borderId="34" xfId="2" applyFont="1" applyFill="1" applyBorder="1" applyAlignment="1">
      <alignment horizontal="center" vertical="center" wrapText="1"/>
    </xf>
    <xf numFmtId="0" fontId="16" fillId="3" borderId="34" xfId="2" applyFont="1" applyFill="1" applyBorder="1" applyAlignment="1">
      <alignment horizontal="center" vertical="center"/>
    </xf>
    <xf numFmtId="0" fontId="16" fillId="0" borderId="34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4" fillId="0" borderId="20" xfId="2" applyNumberFormat="1" applyFont="1" applyFill="1" applyBorder="1" applyAlignment="1">
      <alignment horizontal="right" vertical="center" wrapText="1"/>
    </xf>
    <xf numFmtId="0" fontId="4" fillId="0" borderId="7" xfId="2" applyNumberFormat="1" applyFont="1" applyFill="1" applyBorder="1" applyAlignment="1">
      <alignment horizontal="right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5" fillId="0" borderId="19" xfId="2" applyFont="1" applyFill="1" applyBorder="1"/>
    <xf numFmtId="1" fontId="4" fillId="0" borderId="15" xfId="2" applyNumberFormat="1" applyFont="1" applyFill="1" applyBorder="1" applyAlignment="1">
      <alignment horizontal="right" vertical="center"/>
    </xf>
    <xf numFmtId="1" fontId="4" fillId="0" borderId="16" xfId="2" applyNumberFormat="1" applyFont="1" applyFill="1" applyBorder="1" applyAlignment="1">
      <alignment horizontal="right" vertical="center"/>
    </xf>
    <xf numFmtId="1" fontId="4" fillId="0" borderId="14" xfId="2" applyNumberFormat="1" applyFont="1" applyFill="1" applyBorder="1" applyAlignment="1">
      <alignment vertical="center"/>
    </xf>
    <xf numFmtId="1" fontId="4" fillId="0" borderId="18" xfId="2" applyNumberFormat="1" applyFont="1" applyFill="1" applyBorder="1" applyAlignment="1">
      <alignment horizontal="right" vertical="center"/>
    </xf>
    <xf numFmtId="49" fontId="4" fillId="0" borderId="8" xfId="2" applyNumberFormat="1" applyFont="1" applyFill="1" applyBorder="1" applyAlignment="1">
      <alignment horizontal="right" vertical="center"/>
    </xf>
    <xf numFmtId="1" fontId="4" fillId="0" borderId="2" xfId="2" applyNumberFormat="1" applyFont="1" applyFill="1" applyBorder="1" applyAlignment="1">
      <alignment horizontal="right" vertical="center"/>
    </xf>
    <xf numFmtId="1" fontId="4" fillId="0" borderId="4" xfId="2" applyNumberFormat="1" applyFont="1" applyFill="1" applyBorder="1" applyAlignment="1">
      <alignment horizontal="right" vertical="center"/>
    </xf>
    <xf numFmtId="0" fontId="4" fillId="0" borderId="8" xfId="2" applyNumberFormat="1" applyFont="1" applyFill="1" applyBorder="1" applyAlignment="1">
      <alignment horizontal="right" vertical="center"/>
    </xf>
    <xf numFmtId="49" fontId="4" fillId="0" borderId="8" xfId="2" quotePrefix="1" applyNumberFormat="1" applyFont="1" applyFill="1" applyBorder="1" applyAlignment="1">
      <alignment horizontal="right" vertical="center"/>
    </xf>
    <xf numFmtId="166" fontId="3" fillId="0" borderId="35" xfId="2" applyNumberFormat="1" applyFont="1" applyFill="1" applyBorder="1" applyAlignment="1">
      <alignment horizontal="right" vertical="center"/>
    </xf>
    <xf numFmtId="1" fontId="4" fillId="0" borderId="19" xfId="2" applyNumberFormat="1" applyFont="1" applyFill="1" applyBorder="1" applyAlignment="1">
      <alignment horizontal="right" vertical="center"/>
    </xf>
    <xf numFmtId="166" fontId="3" fillId="0" borderId="36" xfId="2" applyNumberFormat="1" applyFont="1" applyFill="1" applyBorder="1" applyAlignment="1">
      <alignment horizontal="right" vertical="center"/>
    </xf>
    <xf numFmtId="0" fontId="5" fillId="0" borderId="7" xfId="2" applyFont="1" applyFill="1" applyBorder="1"/>
    <xf numFmtId="0" fontId="4" fillId="0" borderId="14" xfId="2" applyNumberFormat="1" applyFont="1" applyFill="1" applyBorder="1" applyAlignment="1">
      <alignment horizontal="right" vertical="center"/>
    </xf>
    <xf numFmtId="1" fontId="4" fillId="0" borderId="17" xfId="2" applyNumberFormat="1" applyFont="1" applyFill="1" applyBorder="1" applyAlignment="1">
      <alignment horizontal="right" vertical="center"/>
    </xf>
    <xf numFmtId="49" fontId="4" fillId="0" borderId="17" xfId="2" applyNumberFormat="1" applyFont="1" applyFill="1" applyBorder="1" applyAlignment="1">
      <alignment horizontal="right" vertical="center"/>
    </xf>
    <xf numFmtId="1" fontId="4" fillId="0" borderId="4" xfId="2" applyNumberFormat="1" applyFont="1" applyFill="1" applyBorder="1" applyAlignment="1">
      <alignment vertical="center"/>
    </xf>
    <xf numFmtId="166" fontId="3" fillId="0" borderId="36" xfId="2" applyNumberFormat="1" applyFont="1" applyFill="1" applyBorder="1" applyAlignment="1">
      <alignment vertical="center"/>
    </xf>
    <xf numFmtId="0" fontId="5" fillId="0" borderId="8" xfId="2" applyFont="1" applyFill="1" applyBorder="1"/>
    <xf numFmtId="0" fontId="4" fillId="0" borderId="7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 vertical="center" wrapText="1"/>
    </xf>
    <xf numFmtId="1" fontId="4" fillId="0" borderId="8" xfId="2" quotePrefix="1" applyNumberFormat="1" applyFont="1" applyFill="1" applyBorder="1" applyAlignment="1">
      <alignment horizontal="right" vertical="center"/>
    </xf>
    <xf numFmtId="1" fontId="4" fillId="0" borderId="20" xfId="2" quotePrefix="1" applyNumberFormat="1" applyFont="1" applyFill="1" applyBorder="1" applyAlignment="1">
      <alignment horizontal="right" vertical="center"/>
    </xf>
    <xf numFmtId="0" fontId="3" fillId="0" borderId="17" xfId="2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7" fillId="0" borderId="13" xfId="2" applyNumberFormat="1" applyFont="1" applyFill="1" applyBorder="1" applyAlignment="1">
      <alignment horizontal="center" vertical="center"/>
    </xf>
    <xf numFmtId="0" fontId="7" fillId="0" borderId="14" xfId="2" applyNumberFormat="1" applyFont="1" applyFill="1" applyBorder="1" applyAlignment="1">
      <alignment horizontal="center" vertical="center"/>
    </xf>
    <xf numFmtId="0" fontId="7" fillId="4" borderId="14" xfId="2" applyNumberFormat="1" applyFont="1" applyFill="1" applyBorder="1" applyAlignment="1">
      <alignment horizontal="center" vertical="center"/>
    </xf>
    <xf numFmtId="0" fontId="7" fillId="4" borderId="16" xfId="2" applyNumberFormat="1" applyFont="1" applyFill="1" applyBorder="1" applyAlignment="1">
      <alignment horizontal="center" vertical="center"/>
    </xf>
    <xf numFmtId="0" fontId="7" fillId="4" borderId="13" xfId="2" applyNumberFormat="1" applyFont="1" applyFill="1" applyBorder="1" applyAlignment="1">
      <alignment horizontal="center" vertical="center"/>
    </xf>
  </cellXfs>
  <cellStyles count="3">
    <cellStyle name="Euro" xfId="1"/>
    <cellStyle name="Standard" xfId="0" builtinId="0"/>
    <cellStyle name="Standard_5-ER-MA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9E47"/>
      <color rgb="FF00F6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304"/>
  <sheetViews>
    <sheetView zoomScale="60" zoomScaleNormal="60" workbookViewId="0">
      <selection activeCell="G23" sqref="G23"/>
    </sheetView>
  </sheetViews>
  <sheetFormatPr baseColWidth="10" defaultRowHeight="18" x14ac:dyDescent="0.25"/>
  <cols>
    <col min="1" max="1" width="22.42578125" style="42" bestFit="1" customWidth="1"/>
    <col min="2" max="2" width="8.140625" style="28" customWidth="1"/>
    <col min="3" max="3" width="8.28515625" style="28" bestFit="1" customWidth="1"/>
    <col min="4" max="4" width="8.42578125" style="13" bestFit="1" customWidth="1"/>
    <col min="5" max="5" width="10.85546875" style="175" customWidth="1"/>
    <col min="6" max="6" width="2.7109375" style="13" customWidth="1"/>
    <col min="7" max="7" width="21.7109375" style="13" bestFit="1" customWidth="1"/>
    <col min="8" max="8" width="7.5703125" style="13" bestFit="1" customWidth="1"/>
    <col min="9" max="9" width="7.5703125" style="28" bestFit="1" customWidth="1"/>
    <col min="10" max="10" width="7.5703125" style="13" bestFit="1" customWidth="1"/>
    <col min="11" max="11" width="7.5703125" style="28" bestFit="1" customWidth="1"/>
    <col min="12" max="12" width="9.85546875" style="13" customWidth="1"/>
    <col min="13" max="13" width="3.5703125" style="28" customWidth="1"/>
    <col min="14" max="14" width="21.7109375" style="13" bestFit="1" customWidth="1"/>
    <col min="15" max="17" width="7.5703125" style="28" bestFit="1" customWidth="1"/>
    <col min="18" max="18" width="8.140625" style="28" customWidth="1"/>
    <col min="19" max="19" width="9.42578125" style="28" customWidth="1"/>
    <col min="20" max="20" width="6.7109375" style="28" bestFit="1" customWidth="1"/>
    <col min="21" max="23" width="7.7109375" style="28" bestFit="1" customWidth="1"/>
    <col min="24" max="24" width="7.5703125" style="28" bestFit="1" customWidth="1"/>
    <col min="25" max="31" width="8" style="28" customWidth="1"/>
    <col min="32" max="16384" width="11.42578125" style="28"/>
  </cols>
  <sheetData>
    <row r="1" spans="1:31" s="24" customFormat="1" ht="20.25" x14ac:dyDescent="0.3">
      <c r="A1" s="2"/>
      <c r="B1" s="3"/>
      <c r="C1" s="3"/>
      <c r="I1" s="3"/>
      <c r="K1" s="3"/>
      <c r="M1" s="3"/>
    </row>
    <row r="2" spans="1:31" s="3" customFormat="1" x14ac:dyDescent="0.25">
      <c r="A2" s="17"/>
    </row>
    <row r="3" spans="1:31" s="3" customFormat="1" ht="6" customHeight="1" x14ac:dyDescent="0.25">
      <c r="A3" s="17"/>
    </row>
    <row r="4" spans="1:31" s="3" customFormat="1" ht="2.25" customHeight="1" thickBot="1" x14ac:dyDescent="0.3">
      <c r="A4" s="2"/>
      <c r="D4" s="16"/>
      <c r="E4" s="16"/>
      <c r="F4" s="16"/>
      <c r="G4" s="16"/>
      <c r="H4" s="16"/>
      <c r="J4" s="16"/>
      <c r="L4" s="16"/>
      <c r="N4" s="16"/>
    </row>
    <row r="5" spans="1:31" s="129" customFormat="1" ht="21" customHeight="1" x14ac:dyDescent="0.25">
      <c r="A5" s="18" t="s">
        <v>0</v>
      </c>
      <c r="B5" s="182" t="s">
        <v>9</v>
      </c>
      <c r="C5" s="183"/>
      <c r="D5" s="183"/>
      <c r="E5" s="184"/>
      <c r="F5" s="39"/>
    </row>
    <row r="6" spans="1:31" s="22" customFormat="1" ht="21" customHeight="1" x14ac:dyDescent="0.25">
      <c r="A6" s="12" t="s">
        <v>1</v>
      </c>
      <c r="B6" s="148">
        <v>2013</v>
      </c>
      <c r="C6" s="58">
        <v>2014</v>
      </c>
      <c r="D6" s="149">
        <v>2015</v>
      </c>
      <c r="E6" s="150" t="s">
        <v>4</v>
      </c>
      <c r="F6" s="37"/>
    </row>
    <row r="7" spans="1:31" s="129" customFormat="1" ht="21" customHeight="1" thickBot="1" x14ac:dyDescent="0.3">
      <c r="A7" s="36" t="s">
        <v>7</v>
      </c>
      <c r="B7" s="179">
        <v>3</v>
      </c>
      <c r="C7" s="176">
        <v>5</v>
      </c>
      <c r="D7" s="177">
        <v>5</v>
      </c>
      <c r="E7" s="154"/>
      <c r="F7" s="155"/>
    </row>
    <row r="8" spans="1:31" s="26" customFormat="1" ht="21" customHeight="1" x14ac:dyDescent="0.2">
      <c r="A8" s="18" t="s">
        <v>38</v>
      </c>
      <c r="B8" s="172"/>
      <c r="C8" s="170"/>
      <c r="D8" s="157">
        <v>105.94769980000001</v>
      </c>
      <c r="E8" s="158">
        <v>105.94769980000001</v>
      </c>
      <c r="F8" s="27"/>
      <c r="M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26" customFormat="1" ht="21" customHeight="1" x14ac:dyDescent="0.2">
      <c r="A9" s="10" t="s">
        <v>14</v>
      </c>
      <c r="B9" s="165">
        <v>105</v>
      </c>
      <c r="C9" s="44">
        <v>100.02244492</v>
      </c>
      <c r="D9" s="162">
        <v>106.10875960000001</v>
      </c>
      <c r="E9" s="38">
        <v>103.71040150666666</v>
      </c>
      <c r="F9" s="27"/>
    </row>
    <row r="10" spans="1:31" s="26" customFormat="1" ht="21" customHeight="1" x14ac:dyDescent="0.2">
      <c r="A10" s="10" t="s">
        <v>37</v>
      </c>
      <c r="B10" s="161"/>
      <c r="C10" s="29"/>
      <c r="D10" s="162">
        <v>103.0971552</v>
      </c>
      <c r="E10" s="38">
        <v>103.0971552</v>
      </c>
      <c r="F10" s="27"/>
    </row>
    <row r="11" spans="1:31" s="26" customFormat="1" ht="21" customHeight="1" x14ac:dyDescent="0.2">
      <c r="A11" s="10" t="s">
        <v>63</v>
      </c>
      <c r="B11" s="164"/>
      <c r="C11" s="27">
        <v>103</v>
      </c>
      <c r="D11" s="162">
        <v>99.941279000000009</v>
      </c>
      <c r="E11" s="38">
        <v>101.4706395</v>
      </c>
      <c r="F11" s="27"/>
    </row>
    <row r="12" spans="1:31" s="26" customFormat="1" ht="21" customHeight="1" x14ac:dyDescent="0.2">
      <c r="A12" s="10" t="s">
        <v>64</v>
      </c>
      <c r="B12" s="75">
        <v>99</v>
      </c>
      <c r="C12" s="27">
        <v>103</v>
      </c>
      <c r="D12" s="162">
        <v>99.961957339999998</v>
      </c>
      <c r="E12" s="38">
        <v>100.65398578000001</v>
      </c>
      <c r="F12" s="27"/>
    </row>
    <row r="13" spans="1:31" s="26" customFormat="1" ht="21" customHeight="1" x14ac:dyDescent="0.2">
      <c r="A13" s="10" t="s">
        <v>30</v>
      </c>
      <c r="B13" s="75">
        <v>106</v>
      </c>
      <c r="C13" s="27">
        <v>98</v>
      </c>
      <c r="D13" s="162">
        <v>97.29088741999999</v>
      </c>
      <c r="E13" s="38">
        <v>100.43029580666666</v>
      </c>
      <c r="F13" s="27"/>
    </row>
    <row r="14" spans="1:31" s="26" customFormat="1" ht="21" customHeight="1" x14ac:dyDescent="0.2">
      <c r="A14" s="10" t="s">
        <v>33</v>
      </c>
      <c r="B14" s="164"/>
      <c r="C14" s="27">
        <v>100</v>
      </c>
      <c r="D14" s="162">
        <v>98.889269839999997</v>
      </c>
      <c r="E14" s="38">
        <v>99.444634919999999</v>
      </c>
      <c r="F14" s="27"/>
    </row>
    <row r="15" spans="1:31" s="26" customFormat="1" ht="21" customHeight="1" x14ac:dyDescent="0.2">
      <c r="A15" s="10" t="s">
        <v>18</v>
      </c>
      <c r="B15" s="164">
        <v>100</v>
      </c>
      <c r="C15" s="27">
        <v>100.5340841</v>
      </c>
      <c r="D15" s="162">
        <v>97.391993960000008</v>
      </c>
      <c r="E15" s="38">
        <v>99.308692686666674</v>
      </c>
      <c r="F15" s="27"/>
    </row>
    <row r="16" spans="1:31" s="26" customFormat="1" ht="21" customHeight="1" x14ac:dyDescent="0.2">
      <c r="A16" s="10" t="s">
        <v>89</v>
      </c>
      <c r="B16" s="161"/>
      <c r="C16" s="27"/>
      <c r="D16" s="162">
        <v>98.567918980000002</v>
      </c>
      <c r="E16" s="38">
        <v>98.567918980000002</v>
      </c>
      <c r="F16" s="27"/>
      <c r="M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26" customFormat="1" ht="21" customHeight="1" x14ac:dyDescent="0.2">
      <c r="A17" s="10" t="s">
        <v>16</v>
      </c>
      <c r="B17" s="161">
        <v>99</v>
      </c>
      <c r="C17" s="27">
        <v>97.706129060000009</v>
      </c>
      <c r="D17" s="162" t="s">
        <v>2</v>
      </c>
      <c r="E17" s="38">
        <v>98.353064530000012</v>
      </c>
      <c r="F17" s="27"/>
    </row>
    <row r="18" spans="1:31" s="26" customFormat="1" ht="21" customHeight="1" x14ac:dyDescent="0.2">
      <c r="A18" s="10" t="s">
        <v>26</v>
      </c>
      <c r="B18" s="165">
        <v>103</v>
      </c>
      <c r="C18" s="44">
        <v>96</v>
      </c>
      <c r="D18" s="162">
        <v>93.967001325000012</v>
      </c>
      <c r="E18" s="38">
        <v>97.655667108333333</v>
      </c>
      <c r="F18" s="27"/>
    </row>
    <row r="19" spans="1:31" s="26" customFormat="1" ht="21" customHeight="1" x14ac:dyDescent="0.2">
      <c r="A19" s="10" t="s">
        <v>85</v>
      </c>
      <c r="B19" s="161"/>
      <c r="C19" s="27">
        <v>100.29470957999999</v>
      </c>
      <c r="D19" s="162">
        <v>94.723865780000011</v>
      </c>
      <c r="E19" s="38">
        <v>97.50928768</v>
      </c>
      <c r="F19" s="27"/>
      <c r="M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26" customFormat="1" ht="21" customHeight="1" x14ac:dyDescent="0.2">
      <c r="A20" s="10" t="s">
        <v>88</v>
      </c>
      <c r="B20" s="161"/>
      <c r="C20" s="27"/>
      <c r="D20" s="162">
        <v>97.446176300000005</v>
      </c>
      <c r="E20" s="38">
        <v>97.446176300000005</v>
      </c>
      <c r="F20" s="27"/>
      <c r="M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26" customFormat="1" ht="21" customHeight="1" thickBot="1" x14ac:dyDescent="0.25">
      <c r="A21" s="10" t="s">
        <v>39</v>
      </c>
      <c r="B21" s="161"/>
      <c r="C21" s="48"/>
      <c r="D21" s="162">
        <v>96.16468132</v>
      </c>
      <c r="E21" s="38">
        <v>96.16468132</v>
      </c>
      <c r="F21" s="27"/>
      <c r="M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8.75" thickBot="1" x14ac:dyDescent="0.3">
      <c r="A22" s="107" t="s">
        <v>3</v>
      </c>
      <c r="B22" s="109">
        <v>95.966666666666654</v>
      </c>
      <c r="C22" s="50">
        <v>114.58000000000001</v>
      </c>
      <c r="D22" s="166">
        <v>128.57999999999998</v>
      </c>
      <c r="E22" s="53">
        <v>113.04222222222222</v>
      </c>
      <c r="F22" s="40"/>
      <c r="G22" s="28"/>
      <c r="H22" s="28"/>
      <c r="J22" s="28"/>
      <c r="L22" s="28"/>
      <c r="N22" s="28"/>
    </row>
    <row r="23" spans="1:31" x14ac:dyDescent="0.25">
      <c r="E23" s="13"/>
      <c r="G23" s="28"/>
      <c r="H23" s="28"/>
      <c r="J23" s="28"/>
      <c r="L23" s="28"/>
      <c r="N23" s="28"/>
    </row>
    <row r="24" spans="1:31" ht="18.75" thickBot="1" x14ac:dyDescent="0.3">
      <c r="E24" s="169"/>
    </row>
    <row r="25" spans="1:31" x14ac:dyDescent="0.25">
      <c r="A25" s="18" t="s">
        <v>0</v>
      </c>
      <c r="B25" s="182" t="s">
        <v>84</v>
      </c>
      <c r="C25" s="183"/>
      <c r="D25" s="183"/>
      <c r="E25" s="184"/>
      <c r="G25" s="28"/>
      <c r="H25" s="28"/>
      <c r="J25" s="28"/>
      <c r="L25" s="28"/>
      <c r="N25" s="28"/>
    </row>
    <row r="26" spans="1:31" x14ac:dyDescent="0.25">
      <c r="A26" s="12" t="s">
        <v>1</v>
      </c>
      <c r="B26" s="148">
        <v>2013</v>
      </c>
      <c r="C26" s="58">
        <v>2014</v>
      </c>
      <c r="D26" s="37">
        <v>2015</v>
      </c>
      <c r="E26" s="151" t="s">
        <v>4</v>
      </c>
      <c r="G26" s="28"/>
      <c r="H26" s="28"/>
      <c r="J26" s="28"/>
      <c r="L26" s="28"/>
      <c r="N26" s="28"/>
    </row>
    <row r="27" spans="1:31" ht="18.75" thickBot="1" x14ac:dyDescent="0.3">
      <c r="A27" s="36" t="s">
        <v>83</v>
      </c>
      <c r="B27" s="152">
        <v>6</v>
      </c>
      <c r="C27" s="153">
        <v>6</v>
      </c>
      <c r="D27" s="153">
        <v>5</v>
      </c>
      <c r="E27" s="156"/>
      <c r="G27" s="28"/>
      <c r="H27" s="28"/>
      <c r="J27" s="28"/>
      <c r="L27" s="28"/>
      <c r="N27" s="28"/>
    </row>
    <row r="28" spans="1:31" x14ac:dyDescent="0.25">
      <c r="A28" s="10" t="s">
        <v>63</v>
      </c>
      <c r="B28" s="75"/>
      <c r="C28" s="27">
        <v>109.28141066666666</v>
      </c>
      <c r="D28" s="27">
        <v>104.33824</v>
      </c>
      <c r="E28" s="163">
        <v>106.80982533333332</v>
      </c>
      <c r="G28" s="28"/>
      <c r="H28" s="28"/>
      <c r="J28" s="28"/>
      <c r="L28" s="28"/>
      <c r="N28" s="28"/>
    </row>
    <row r="29" spans="1:31" x14ac:dyDescent="0.25">
      <c r="A29" s="10" t="s">
        <v>38</v>
      </c>
      <c r="B29" s="75"/>
      <c r="C29" s="27"/>
      <c r="D29" s="27">
        <v>104.72555012000001</v>
      </c>
      <c r="E29" s="163">
        <v>104.72555012000001</v>
      </c>
      <c r="G29" s="28"/>
      <c r="H29" s="28"/>
      <c r="J29" s="28"/>
      <c r="L29" s="28"/>
      <c r="N29" s="28"/>
    </row>
    <row r="30" spans="1:31" x14ac:dyDescent="0.25">
      <c r="A30" s="10" t="s">
        <v>65</v>
      </c>
      <c r="B30" s="75">
        <v>104</v>
      </c>
      <c r="C30" s="27">
        <v>103.46336146666665</v>
      </c>
      <c r="D30" s="27">
        <v>104.1201642</v>
      </c>
      <c r="E30" s="163">
        <v>103.86117522222223</v>
      </c>
      <c r="G30" s="28"/>
      <c r="H30" s="28"/>
      <c r="J30" s="28"/>
      <c r="L30" s="28"/>
      <c r="N30" s="28"/>
    </row>
    <row r="31" spans="1:31" x14ac:dyDescent="0.25">
      <c r="A31" s="10" t="s">
        <v>33</v>
      </c>
      <c r="B31" s="75"/>
      <c r="C31" s="27">
        <v>104.59823903333331</v>
      </c>
      <c r="D31" s="27">
        <v>101.0766124</v>
      </c>
      <c r="E31" s="163">
        <v>102.83742571666666</v>
      </c>
      <c r="G31" s="28"/>
      <c r="H31" s="28"/>
      <c r="J31" s="28"/>
      <c r="L31" s="28"/>
      <c r="N31" s="28"/>
    </row>
    <row r="32" spans="1:31" x14ac:dyDescent="0.25">
      <c r="A32" s="10" t="s">
        <v>64</v>
      </c>
      <c r="B32" s="75">
        <v>102</v>
      </c>
      <c r="C32" s="27">
        <v>100.59896298333335</v>
      </c>
      <c r="D32" s="27">
        <v>103.25445132</v>
      </c>
      <c r="E32" s="163">
        <v>101.95113810111111</v>
      </c>
      <c r="G32" s="28"/>
      <c r="H32" s="28"/>
      <c r="J32" s="28"/>
      <c r="L32" s="28"/>
      <c r="N32" s="28"/>
    </row>
    <row r="33" spans="1:14" x14ac:dyDescent="0.25">
      <c r="A33" s="10" t="s">
        <v>16</v>
      </c>
      <c r="B33" s="75">
        <v>102.44169608333334</v>
      </c>
      <c r="C33" s="27">
        <v>96.757986933333328</v>
      </c>
      <c r="D33" s="27">
        <v>102.64264555999998</v>
      </c>
      <c r="E33" s="163">
        <v>100.61410952555555</v>
      </c>
      <c r="G33" s="28"/>
      <c r="H33" s="28"/>
      <c r="J33" s="28"/>
      <c r="L33" s="28"/>
      <c r="N33" s="28"/>
    </row>
    <row r="34" spans="1:14" x14ac:dyDescent="0.25">
      <c r="A34" s="10" t="s">
        <v>35</v>
      </c>
      <c r="B34" s="75"/>
      <c r="C34" s="27">
        <v>98.625040716666661</v>
      </c>
      <c r="D34" s="27">
        <v>101.13867318000001</v>
      </c>
      <c r="E34" s="163">
        <v>99.881856948333336</v>
      </c>
      <c r="G34" s="28"/>
      <c r="H34" s="28"/>
      <c r="J34" s="28"/>
      <c r="L34" s="28"/>
      <c r="N34" s="28"/>
    </row>
    <row r="35" spans="1:14" x14ac:dyDescent="0.25">
      <c r="A35" s="10" t="s">
        <v>85</v>
      </c>
      <c r="B35" s="75">
        <v>103</v>
      </c>
      <c r="C35" s="27">
        <v>102.1193361</v>
      </c>
      <c r="D35" s="27">
        <v>94.127983620000009</v>
      </c>
      <c r="E35" s="163">
        <v>99.749106573333336</v>
      </c>
      <c r="G35" s="28"/>
      <c r="H35" s="28"/>
      <c r="J35" s="28"/>
      <c r="L35" s="28"/>
      <c r="N35" s="28"/>
    </row>
    <row r="36" spans="1:14" x14ac:dyDescent="0.25">
      <c r="A36" s="10" t="s">
        <v>30</v>
      </c>
      <c r="B36" s="75">
        <v>99</v>
      </c>
      <c r="C36" s="27">
        <v>98.972991050000005</v>
      </c>
      <c r="D36" s="27">
        <v>99.585117300000007</v>
      </c>
      <c r="E36" s="163">
        <v>99.186036116666671</v>
      </c>
      <c r="G36" s="28"/>
      <c r="H36" s="28"/>
      <c r="J36" s="28"/>
      <c r="L36" s="28"/>
      <c r="N36" s="28"/>
    </row>
    <row r="37" spans="1:14" x14ac:dyDescent="0.25">
      <c r="A37" s="10" t="s">
        <v>37</v>
      </c>
      <c r="B37" s="75"/>
      <c r="C37" s="27"/>
      <c r="D37" s="27">
        <v>98.641120760000007</v>
      </c>
      <c r="E37" s="163">
        <v>98.641120760000007</v>
      </c>
      <c r="G37" s="28"/>
      <c r="H37" s="28"/>
      <c r="J37" s="28"/>
      <c r="L37" s="28"/>
      <c r="N37" s="28"/>
    </row>
    <row r="38" spans="1:14" x14ac:dyDescent="0.25">
      <c r="A38" s="10" t="s">
        <v>18</v>
      </c>
      <c r="B38" s="75">
        <v>99.586838383333358</v>
      </c>
      <c r="C38" s="27">
        <v>94.396720099999996</v>
      </c>
      <c r="D38" s="27">
        <v>99.80591708</v>
      </c>
      <c r="E38" s="163">
        <v>97.92982518777778</v>
      </c>
      <c r="G38" s="28"/>
      <c r="H38" s="28"/>
      <c r="J38" s="28"/>
      <c r="L38" s="28"/>
      <c r="N38" s="28"/>
    </row>
    <row r="39" spans="1:14" x14ac:dyDescent="0.25">
      <c r="A39" s="10" t="s">
        <v>27</v>
      </c>
      <c r="B39" s="75">
        <v>101</v>
      </c>
      <c r="C39" s="27">
        <v>93.914848000000006</v>
      </c>
      <c r="D39" s="27" t="s">
        <v>2</v>
      </c>
      <c r="E39" s="163">
        <v>97.457424000000003</v>
      </c>
      <c r="G39" s="28"/>
      <c r="H39" s="28"/>
      <c r="J39" s="28"/>
      <c r="L39" s="28"/>
      <c r="N39" s="28"/>
    </row>
    <row r="40" spans="1:14" x14ac:dyDescent="0.25">
      <c r="A40" s="10" t="s">
        <v>89</v>
      </c>
      <c r="B40" s="180"/>
      <c r="C40" s="51"/>
      <c r="D40" s="27">
        <v>95.983079099999998</v>
      </c>
      <c r="E40" s="163">
        <v>95.983079099999998</v>
      </c>
      <c r="G40" s="28"/>
      <c r="H40" s="28"/>
      <c r="J40" s="28"/>
      <c r="L40" s="28"/>
      <c r="N40" s="28"/>
    </row>
    <row r="41" spans="1:14" x14ac:dyDescent="0.25">
      <c r="A41" s="10" t="s">
        <v>88</v>
      </c>
      <c r="B41" s="75"/>
      <c r="C41" s="27">
        <v>98</v>
      </c>
      <c r="D41" s="27">
        <v>93.58920526</v>
      </c>
      <c r="E41" s="163">
        <v>95.79460263</v>
      </c>
      <c r="G41" s="28"/>
      <c r="H41" s="28"/>
      <c r="J41" s="28"/>
      <c r="L41" s="28"/>
      <c r="N41" s="28"/>
    </row>
    <row r="42" spans="1:14" ht="18.75" thickBot="1" x14ac:dyDescent="0.3">
      <c r="A42" s="10" t="s">
        <v>39</v>
      </c>
      <c r="B42" s="180"/>
      <c r="C42" s="51"/>
      <c r="D42" s="27">
        <v>95.429478700000004</v>
      </c>
      <c r="E42" s="163">
        <v>95.429478700000004</v>
      </c>
      <c r="G42" s="28"/>
      <c r="H42" s="28"/>
      <c r="J42" s="28"/>
      <c r="L42" s="28"/>
      <c r="N42" s="28"/>
    </row>
    <row r="43" spans="1:14" ht="18.75" thickBot="1" x14ac:dyDescent="0.3">
      <c r="A43" s="107" t="s">
        <v>3</v>
      </c>
      <c r="B43" s="109">
        <v>91.13333333333334</v>
      </c>
      <c r="C43" s="50">
        <v>92.61666666666666</v>
      </c>
      <c r="D43" s="50">
        <v>112.96</v>
      </c>
      <c r="E43" s="168">
        <v>98.903333333333322</v>
      </c>
    </row>
    <row r="44" spans="1:14" x14ac:dyDescent="0.25">
      <c r="E44" s="13"/>
    </row>
    <row r="45" spans="1:14" x14ac:dyDescent="0.25">
      <c r="E45" s="13"/>
    </row>
    <row r="46" spans="1:14" ht="18.75" thickBot="1" x14ac:dyDescent="0.3">
      <c r="A46" s="28"/>
      <c r="D46" s="28"/>
      <c r="E46" s="28"/>
    </row>
    <row r="47" spans="1:14" x14ac:dyDescent="0.25">
      <c r="A47" s="18" t="s">
        <v>0</v>
      </c>
      <c r="B47" s="182" t="s">
        <v>10</v>
      </c>
      <c r="C47" s="183"/>
      <c r="D47" s="183"/>
      <c r="E47" s="184"/>
    </row>
    <row r="48" spans="1:14" x14ac:dyDescent="0.25">
      <c r="A48" s="12" t="s">
        <v>1</v>
      </c>
      <c r="B48" s="148">
        <v>2013</v>
      </c>
      <c r="C48" s="58">
        <v>2014</v>
      </c>
      <c r="D48" s="112">
        <v>2015</v>
      </c>
      <c r="E48" s="151" t="s">
        <v>4</v>
      </c>
    </row>
    <row r="49" spans="1:31" ht="18.75" thickBot="1" x14ac:dyDescent="0.3">
      <c r="A49" s="36" t="s">
        <v>83</v>
      </c>
      <c r="B49" s="179">
        <v>3</v>
      </c>
      <c r="C49" s="176">
        <v>2</v>
      </c>
      <c r="D49" s="178">
        <v>2</v>
      </c>
      <c r="E49" s="156"/>
    </row>
    <row r="50" spans="1:31" x14ac:dyDescent="0.25">
      <c r="A50" s="18" t="s">
        <v>65</v>
      </c>
      <c r="B50" s="171">
        <v>108</v>
      </c>
      <c r="C50" s="126">
        <v>104</v>
      </c>
      <c r="D50" s="159">
        <v>109.21699</v>
      </c>
      <c r="E50" s="160">
        <v>107.07233000000001</v>
      </c>
    </row>
    <row r="51" spans="1:31" x14ac:dyDescent="0.25">
      <c r="A51" s="10" t="s">
        <v>38</v>
      </c>
      <c r="B51" s="180"/>
      <c r="C51" s="51"/>
      <c r="D51" s="35">
        <v>105.15886035</v>
      </c>
      <c r="E51" s="163">
        <v>105.15886035</v>
      </c>
    </row>
    <row r="52" spans="1:31" x14ac:dyDescent="0.25">
      <c r="A52" s="10" t="s">
        <v>33</v>
      </c>
      <c r="B52" s="75"/>
      <c r="C52" s="27">
        <v>113</v>
      </c>
      <c r="D52" s="35">
        <v>96.954668950000013</v>
      </c>
      <c r="E52" s="163">
        <v>104.97733447500001</v>
      </c>
    </row>
    <row r="53" spans="1:31" x14ac:dyDescent="0.25">
      <c r="A53" s="10" t="s">
        <v>63</v>
      </c>
      <c r="B53" s="180"/>
      <c r="C53" s="51">
        <v>111</v>
      </c>
      <c r="D53" s="35">
        <v>98.679492800000006</v>
      </c>
      <c r="E53" s="163">
        <v>104.8397464</v>
      </c>
    </row>
    <row r="54" spans="1:31" x14ac:dyDescent="0.25">
      <c r="A54" s="10" t="s">
        <v>37</v>
      </c>
      <c r="B54" s="180"/>
      <c r="C54" s="51"/>
      <c r="D54" s="35">
        <v>104.21835849999999</v>
      </c>
      <c r="E54" s="163">
        <v>104.21835849999999</v>
      </c>
    </row>
    <row r="55" spans="1:31" s="13" customFormat="1" x14ac:dyDescent="0.25">
      <c r="A55" s="10" t="s">
        <v>64</v>
      </c>
      <c r="B55" s="75">
        <v>100</v>
      </c>
      <c r="C55" s="27">
        <v>106</v>
      </c>
      <c r="D55" s="35">
        <v>101.88243</v>
      </c>
      <c r="E55" s="163">
        <v>102.62747666666667</v>
      </c>
      <c r="I55" s="28"/>
      <c r="K55" s="28"/>
      <c r="M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:31" s="13" customFormat="1" x14ac:dyDescent="0.25">
      <c r="A56" s="10" t="s">
        <v>85</v>
      </c>
      <c r="B56" s="180">
        <v>106</v>
      </c>
      <c r="C56" s="51">
        <v>99.17597275</v>
      </c>
      <c r="D56" s="35">
        <v>99.021133450000008</v>
      </c>
      <c r="E56" s="163">
        <v>101.3990354</v>
      </c>
      <c r="I56" s="28"/>
      <c r="K56" s="28"/>
      <c r="M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1:31" s="13" customFormat="1" x14ac:dyDescent="0.25">
      <c r="A57" s="10" t="s">
        <v>18</v>
      </c>
      <c r="B57" s="75">
        <v>101</v>
      </c>
      <c r="C57" s="27">
        <v>98.669518100000005</v>
      </c>
      <c r="D57" s="35">
        <v>104.2262355</v>
      </c>
      <c r="E57" s="163">
        <v>101.29858453333334</v>
      </c>
      <c r="I57" s="28"/>
      <c r="K57" s="28"/>
      <c r="M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 s="13" customFormat="1" x14ac:dyDescent="0.25">
      <c r="A58" s="10" t="s">
        <v>27</v>
      </c>
      <c r="B58" s="75">
        <v>101</v>
      </c>
      <c r="C58" s="27">
        <v>106</v>
      </c>
      <c r="D58" s="35">
        <v>96.496225499999994</v>
      </c>
      <c r="E58" s="163">
        <v>101.1654085</v>
      </c>
      <c r="I58" s="28"/>
      <c r="K58" s="28"/>
      <c r="M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s="13" customFormat="1" x14ac:dyDescent="0.25">
      <c r="A59" s="10" t="s">
        <v>21</v>
      </c>
      <c r="B59" s="75">
        <v>102</v>
      </c>
      <c r="C59" s="27">
        <v>102</v>
      </c>
      <c r="D59" s="35">
        <v>98.799790900000005</v>
      </c>
      <c r="E59" s="163">
        <v>100.93326363333334</v>
      </c>
      <c r="I59" s="28"/>
      <c r="K59" s="28"/>
      <c r="M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1" s="13" customFormat="1" x14ac:dyDescent="0.25">
      <c r="A60" s="10" t="s">
        <v>86</v>
      </c>
      <c r="B60" s="180">
        <v>107</v>
      </c>
      <c r="C60" s="51">
        <v>99</v>
      </c>
      <c r="D60" s="35">
        <v>94.956003350000003</v>
      </c>
      <c r="E60" s="163">
        <v>100.31866778333334</v>
      </c>
      <c r="I60" s="28"/>
      <c r="K60" s="28"/>
      <c r="M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1" s="13" customFormat="1" x14ac:dyDescent="0.25">
      <c r="A61" s="10" t="s">
        <v>26</v>
      </c>
      <c r="B61" s="75">
        <v>99</v>
      </c>
      <c r="C61" s="27">
        <v>101</v>
      </c>
      <c r="D61" s="35">
        <v>98.467773800000003</v>
      </c>
      <c r="E61" s="163">
        <v>99.489257933333349</v>
      </c>
      <c r="I61" s="28"/>
      <c r="K61" s="28"/>
      <c r="M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s="13" customFormat="1" x14ac:dyDescent="0.25">
      <c r="A62" s="10" t="s">
        <v>17</v>
      </c>
      <c r="B62" s="180">
        <v>101</v>
      </c>
      <c r="C62" s="51">
        <v>91.222093650000005</v>
      </c>
      <c r="D62" s="35">
        <v>105.3316524</v>
      </c>
      <c r="E62" s="163">
        <v>99.184582016666653</v>
      </c>
      <c r="I62" s="28"/>
      <c r="K62" s="28"/>
      <c r="M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63" spans="1:31" s="13" customFormat="1" x14ac:dyDescent="0.25">
      <c r="A63" s="10" t="s">
        <v>34</v>
      </c>
      <c r="B63" s="75"/>
      <c r="C63" s="27">
        <v>101</v>
      </c>
      <c r="D63" s="35">
        <v>95.332636750000006</v>
      </c>
      <c r="E63" s="163">
        <v>98.166318375000003</v>
      </c>
      <c r="I63" s="28"/>
      <c r="K63" s="28"/>
      <c r="M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</row>
    <row r="64" spans="1:31" s="13" customFormat="1" x14ac:dyDescent="0.25">
      <c r="A64" s="10" t="s">
        <v>87</v>
      </c>
      <c r="B64" s="180">
        <v>100</v>
      </c>
      <c r="C64" s="51">
        <v>95</v>
      </c>
      <c r="D64" s="35"/>
      <c r="E64" s="163">
        <v>97.5</v>
      </c>
      <c r="I64" s="28"/>
      <c r="K64" s="28"/>
      <c r="M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</row>
    <row r="65" spans="1:31" s="13" customFormat="1" x14ac:dyDescent="0.25">
      <c r="A65" s="10" t="s">
        <v>89</v>
      </c>
      <c r="B65" s="75"/>
      <c r="C65" s="27"/>
      <c r="D65" s="35">
        <v>97.120014499999996</v>
      </c>
      <c r="E65" s="163">
        <v>97.120014499999996</v>
      </c>
      <c r="I65" s="28"/>
      <c r="K65" s="28"/>
      <c r="M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s="13" customFormat="1" x14ac:dyDescent="0.25">
      <c r="A66" s="10" t="s">
        <v>88</v>
      </c>
      <c r="B66" s="75"/>
      <c r="C66" s="27">
        <v>96</v>
      </c>
      <c r="D66" s="35"/>
      <c r="E66" s="163">
        <v>96</v>
      </c>
      <c r="I66" s="28"/>
      <c r="K66" s="28"/>
      <c r="M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</row>
    <row r="67" spans="1:31" s="13" customFormat="1" ht="18.75" thickBot="1" x14ac:dyDescent="0.3">
      <c r="A67" s="36" t="s">
        <v>39</v>
      </c>
      <c r="B67" s="181"/>
      <c r="C67" s="54"/>
      <c r="D67" s="49">
        <v>93.642367399999998</v>
      </c>
      <c r="E67" s="167">
        <v>93.642367399999998</v>
      </c>
      <c r="I67" s="28"/>
      <c r="K67" s="28"/>
      <c r="M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</row>
    <row r="68" spans="1:31" s="13" customFormat="1" ht="18.75" thickBot="1" x14ac:dyDescent="0.3">
      <c r="A68" s="107" t="s">
        <v>3</v>
      </c>
      <c r="B68" s="109">
        <v>82.966666666666683</v>
      </c>
      <c r="C68" s="50">
        <v>88</v>
      </c>
      <c r="D68" s="55">
        <v>96.25</v>
      </c>
      <c r="E68" s="168">
        <v>89.072222222222237</v>
      </c>
      <c r="I68" s="28"/>
      <c r="K68" s="28"/>
      <c r="M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1:31" s="13" customFormat="1" x14ac:dyDescent="0.25">
      <c r="A69" s="28"/>
      <c r="B69" s="28"/>
      <c r="C69" s="28"/>
      <c r="D69" s="28"/>
      <c r="E69" s="27"/>
      <c r="I69" s="28"/>
      <c r="K69" s="28"/>
      <c r="M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</row>
    <row r="70" spans="1:31" s="13" customFormat="1" ht="18.75" thickBot="1" x14ac:dyDescent="0.3">
      <c r="A70" s="28"/>
      <c r="B70" s="28"/>
      <c r="C70" s="28"/>
      <c r="D70" s="28"/>
      <c r="E70" s="27"/>
      <c r="I70" s="28"/>
      <c r="K70" s="28"/>
      <c r="M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1:31" s="13" customFormat="1" x14ac:dyDescent="0.25">
      <c r="A71" s="18" t="s">
        <v>0</v>
      </c>
      <c r="B71" s="182" t="s">
        <v>11</v>
      </c>
      <c r="C71" s="183"/>
      <c r="D71" s="183"/>
      <c r="E71" s="184"/>
      <c r="I71" s="28"/>
      <c r="K71" s="28"/>
      <c r="M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</row>
    <row r="72" spans="1:31" s="13" customFormat="1" x14ac:dyDescent="0.25">
      <c r="A72" s="12" t="s">
        <v>1</v>
      </c>
      <c r="B72" s="148">
        <v>2013</v>
      </c>
      <c r="C72" s="58">
        <v>2014</v>
      </c>
      <c r="D72" s="58">
        <v>2015</v>
      </c>
      <c r="E72" s="151" t="s">
        <v>4</v>
      </c>
      <c r="I72" s="28"/>
      <c r="K72" s="28"/>
      <c r="M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 s="13" customFormat="1" ht="18.75" thickBot="1" x14ac:dyDescent="0.3">
      <c r="A73" s="36" t="s">
        <v>83</v>
      </c>
      <c r="B73" s="152">
        <v>4</v>
      </c>
      <c r="C73" s="153">
        <v>5</v>
      </c>
      <c r="D73" s="153">
        <v>5</v>
      </c>
      <c r="E73" s="156"/>
      <c r="I73" s="28"/>
      <c r="K73" s="28"/>
      <c r="M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1:31" s="13" customFormat="1" x14ac:dyDescent="0.25">
      <c r="A74" s="10" t="s">
        <v>85</v>
      </c>
      <c r="B74" s="75">
        <v>108</v>
      </c>
      <c r="C74" s="27">
        <v>104.61659999999999</v>
      </c>
      <c r="D74" s="27">
        <v>95.81062055999999</v>
      </c>
      <c r="E74" s="163">
        <v>102.80907352000001</v>
      </c>
      <c r="I74" s="28"/>
      <c r="K74" s="28"/>
      <c r="M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1:31" s="13" customFormat="1" x14ac:dyDescent="0.25">
      <c r="A75" s="10" t="s">
        <v>63</v>
      </c>
      <c r="B75" s="180"/>
      <c r="C75" s="51">
        <v>101</v>
      </c>
      <c r="D75" s="27">
        <v>102.37184850000001</v>
      </c>
      <c r="E75" s="163">
        <v>101.68592425</v>
      </c>
      <c r="I75" s="28"/>
      <c r="K75" s="28"/>
      <c r="M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</row>
    <row r="76" spans="1:31" s="13" customFormat="1" x14ac:dyDescent="0.25">
      <c r="A76" s="10" t="s">
        <v>37</v>
      </c>
      <c r="B76" s="75"/>
      <c r="C76" s="27"/>
      <c r="D76" s="27">
        <v>101.43759789999999</v>
      </c>
      <c r="E76" s="163">
        <v>101.43759789999999</v>
      </c>
      <c r="I76" s="28"/>
      <c r="K76" s="28"/>
      <c r="M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13" customFormat="1" x14ac:dyDescent="0.25">
      <c r="A77" s="10" t="s">
        <v>39</v>
      </c>
      <c r="B77" s="75"/>
      <c r="C77" s="27"/>
      <c r="D77" s="27">
        <v>101.23320459999999</v>
      </c>
      <c r="E77" s="163">
        <v>101.23320459999999</v>
      </c>
      <c r="I77" s="28"/>
      <c r="K77" s="28"/>
      <c r="M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 s="13" customFormat="1" x14ac:dyDescent="0.25">
      <c r="A78" s="10" t="s">
        <v>33</v>
      </c>
      <c r="B78" s="75"/>
      <c r="C78" s="27">
        <v>104</v>
      </c>
      <c r="D78" s="27">
        <v>98.456022579999996</v>
      </c>
      <c r="E78" s="163">
        <v>101.22801129</v>
      </c>
      <c r="I78" s="28"/>
      <c r="K78" s="28"/>
      <c r="M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</row>
    <row r="79" spans="1:31" s="13" customFormat="1" x14ac:dyDescent="0.25">
      <c r="A79" s="10" t="s">
        <v>18</v>
      </c>
      <c r="B79" s="75">
        <v>101</v>
      </c>
      <c r="C79" s="27">
        <v>101.04791562</v>
      </c>
      <c r="D79" s="27">
        <v>100.5014595</v>
      </c>
      <c r="E79" s="163">
        <v>100.84979170666666</v>
      </c>
      <c r="I79" s="28"/>
      <c r="K79" s="28"/>
      <c r="M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</row>
    <row r="80" spans="1:31" s="13" customFormat="1" x14ac:dyDescent="0.25">
      <c r="A80" s="10" t="s">
        <v>86</v>
      </c>
      <c r="B80" s="75">
        <v>104</v>
      </c>
      <c r="C80" s="27">
        <v>104</v>
      </c>
      <c r="D80" s="27">
        <v>93.430109820000013</v>
      </c>
      <c r="E80" s="163">
        <v>100.47670327333333</v>
      </c>
      <c r="I80" s="28"/>
      <c r="K80" s="28"/>
      <c r="M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</row>
    <row r="81" spans="1:31" s="13" customFormat="1" x14ac:dyDescent="0.25">
      <c r="A81" s="10" t="s">
        <v>64</v>
      </c>
      <c r="B81" s="75">
        <v>103</v>
      </c>
      <c r="C81" s="27">
        <v>99</v>
      </c>
      <c r="D81" s="27">
        <v>98.351204899999999</v>
      </c>
      <c r="E81" s="163">
        <v>100.11706829999999</v>
      </c>
      <c r="I81" s="28"/>
      <c r="K81" s="28"/>
      <c r="M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x14ac:dyDescent="0.25">
      <c r="A82" s="10" t="s">
        <v>26</v>
      </c>
      <c r="B82" s="75">
        <v>98</v>
      </c>
      <c r="C82" s="27">
        <v>101</v>
      </c>
      <c r="D82" s="27">
        <v>99.825258600000012</v>
      </c>
      <c r="E82" s="163">
        <v>99.608419533333333</v>
      </c>
    </row>
    <row r="83" spans="1:31" x14ac:dyDescent="0.25">
      <c r="A83" s="10" t="s">
        <v>87</v>
      </c>
      <c r="B83" s="180">
        <v>102</v>
      </c>
      <c r="C83" s="51">
        <v>101</v>
      </c>
      <c r="D83" s="27">
        <v>93.868230920000002</v>
      </c>
      <c r="E83" s="163">
        <v>98.956076973333325</v>
      </c>
    </row>
    <row r="84" spans="1:31" x14ac:dyDescent="0.25">
      <c r="A84" s="10" t="s">
        <v>34</v>
      </c>
      <c r="B84" s="180"/>
      <c r="C84" s="51">
        <v>104</v>
      </c>
      <c r="D84" s="27">
        <v>93.377659319999992</v>
      </c>
      <c r="E84" s="163">
        <v>98.688829659999996</v>
      </c>
    </row>
    <row r="85" spans="1:31" x14ac:dyDescent="0.25">
      <c r="A85" s="10" t="s">
        <v>27</v>
      </c>
      <c r="B85" s="75">
        <v>99</v>
      </c>
      <c r="C85" s="27">
        <v>98</v>
      </c>
      <c r="D85" s="27" t="s">
        <v>2</v>
      </c>
      <c r="E85" s="163">
        <v>98.5</v>
      </c>
    </row>
    <row r="86" spans="1:31" x14ac:dyDescent="0.25">
      <c r="A86" s="10" t="s">
        <v>89</v>
      </c>
      <c r="B86" s="75"/>
      <c r="C86" s="27"/>
      <c r="D86" s="27">
        <v>98.467807780000001</v>
      </c>
      <c r="E86" s="163">
        <v>98.467807780000001</v>
      </c>
    </row>
    <row r="87" spans="1:31" x14ac:dyDescent="0.25">
      <c r="A87" s="10" t="s">
        <v>30</v>
      </c>
      <c r="B87" s="75">
        <v>101</v>
      </c>
      <c r="C87" s="27">
        <v>97</v>
      </c>
      <c r="D87" s="27">
        <v>97.33467843999999</v>
      </c>
      <c r="E87" s="163">
        <v>98.44489281333334</v>
      </c>
    </row>
    <row r="88" spans="1:31" x14ac:dyDescent="0.25">
      <c r="A88" s="10" t="s">
        <v>35</v>
      </c>
      <c r="B88" s="75"/>
      <c r="C88" s="27">
        <v>99</v>
      </c>
      <c r="D88" s="27">
        <v>97.042359719999993</v>
      </c>
      <c r="E88" s="163">
        <v>98.02117985999999</v>
      </c>
    </row>
    <row r="89" spans="1:31" x14ac:dyDescent="0.25">
      <c r="A89" s="10" t="s">
        <v>38</v>
      </c>
      <c r="B89" s="75"/>
      <c r="C89" s="27"/>
      <c r="D89" s="27">
        <v>97.532057039999998</v>
      </c>
      <c r="E89" s="163">
        <v>97.532057039999998</v>
      </c>
    </row>
    <row r="90" spans="1:31" ht="18.75" thickBot="1" x14ac:dyDescent="0.3">
      <c r="A90" s="10" t="s">
        <v>88</v>
      </c>
      <c r="B90" s="180"/>
      <c r="C90" s="51">
        <v>100</v>
      </c>
      <c r="D90" s="27">
        <v>95.052564879999991</v>
      </c>
      <c r="E90" s="163">
        <v>97.526282439999989</v>
      </c>
    </row>
    <row r="91" spans="1:31" ht="18.75" thickBot="1" x14ac:dyDescent="0.3">
      <c r="A91" s="107" t="s">
        <v>3</v>
      </c>
      <c r="B91" s="109">
        <v>78.825000000000003</v>
      </c>
      <c r="C91" s="50">
        <v>91.34</v>
      </c>
      <c r="D91" s="50">
        <v>94.240000000000009</v>
      </c>
      <c r="E91" s="168">
        <v>88.135000000000005</v>
      </c>
    </row>
    <row r="92" spans="1:31" x14ac:dyDescent="0.25">
      <c r="E92" s="119"/>
    </row>
    <row r="93" spans="1:31" ht="18.75" thickBot="1" x14ac:dyDescent="0.3">
      <c r="E93" s="169"/>
    </row>
    <row r="94" spans="1:31" x14ac:dyDescent="0.25">
      <c r="A94" s="18" t="s">
        <v>0</v>
      </c>
      <c r="B94" s="182" t="s">
        <v>13</v>
      </c>
      <c r="C94" s="183"/>
      <c r="D94" s="183"/>
      <c r="E94" s="184"/>
      <c r="F94" s="28"/>
    </row>
    <row r="95" spans="1:31" x14ac:dyDescent="0.25">
      <c r="A95" s="12" t="s">
        <v>1</v>
      </c>
      <c r="B95" s="148">
        <v>2013</v>
      </c>
      <c r="C95" s="58">
        <v>2014</v>
      </c>
      <c r="D95" s="58">
        <v>2015</v>
      </c>
      <c r="E95" s="151" t="s">
        <v>4</v>
      </c>
      <c r="F95" s="28"/>
    </row>
    <row r="96" spans="1:31" ht="18.75" thickBot="1" x14ac:dyDescent="0.3">
      <c r="A96" s="36" t="s">
        <v>83</v>
      </c>
      <c r="B96" s="152">
        <v>4</v>
      </c>
      <c r="C96" s="153">
        <v>5</v>
      </c>
      <c r="D96" s="153">
        <v>4</v>
      </c>
      <c r="E96" s="156"/>
      <c r="F96" s="28"/>
    </row>
    <row r="97" spans="1:6" x14ac:dyDescent="0.25">
      <c r="A97" s="18" t="s">
        <v>63</v>
      </c>
      <c r="B97" s="171"/>
      <c r="C97" s="126">
        <v>105</v>
      </c>
      <c r="D97" s="126">
        <v>103.88231975000001</v>
      </c>
      <c r="E97" s="160">
        <v>104.44115987500001</v>
      </c>
      <c r="F97" s="28"/>
    </row>
    <row r="98" spans="1:6" x14ac:dyDescent="0.25">
      <c r="A98" s="10" t="s">
        <v>38</v>
      </c>
      <c r="B98" s="75"/>
      <c r="C98" s="27"/>
      <c r="D98" s="27">
        <v>102.95703409999999</v>
      </c>
      <c r="E98" s="163">
        <v>102.95703409999999</v>
      </c>
      <c r="F98" s="28"/>
    </row>
    <row r="99" spans="1:6" x14ac:dyDescent="0.25">
      <c r="A99" s="10" t="s">
        <v>35</v>
      </c>
      <c r="B99" s="75"/>
      <c r="C99" s="27">
        <v>102</v>
      </c>
      <c r="D99" s="27">
        <v>103.06277712500001</v>
      </c>
      <c r="E99" s="163">
        <v>102.53138856250001</v>
      </c>
      <c r="F99" s="28"/>
    </row>
    <row r="100" spans="1:6" x14ac:dyDescent="0.25">
      <c r="A100" s="10" t="s">
        <v>33</v>
      </c>
      <c r="B100" s="75"/>
      <c r="C100" s="27">
        <v>106</v>
      </c>
      <c r="D100" s="27">
        <v>99.036989749999989</v>
      </c>
      <c r="E100" s="163">
        <v>102.51849487499999</v>
      </c>
      <c r="F100" s="28"/>
    </row>
    <row r="101" spans="1:6" x14ac:dyDescent="0.25">
      <c r="A101" s="10" t="s">
        <v>16</v>
      </c>
      <c r="B101" s="75">
        <v>102</v>
      </c>
      <c r="C101" s="27">
        <v>103.26544880000002</v>
      </c>
      <c r="D101" s="27">
        <v>100.48927092500001</v>
      </c>
      <c r="E101" s="163">
        <v>101.91823990833335</v>
      </c>
      <c r="F101" s="28"/>
    </row>
    <row r="102" spans="1:6" x14ac:dyDescent="0.25">
      <c r="A102" s="10" t="s">
        <v>89</v>
      </c>
      <c r="B102" s="75"/>
      <c r="C102" s="27"/>
      <c r="D102" s="27">
        <v>101.78750024999999</v>
      </c>
      <c r="E102" s="163">
        <v>101.78750024999999</v>
      </c>
      <c r="F102" s="28"/>
    </row>
    <row r="103" spans="1:6" x14ac:dyDescent="0.25">
      <c r="A103" s="10" t="s">
        <v>18</v>
      </c>
      <c r="B103" s="75">
        <v>103</v>
      </c>
      <c r="C103" s="27">
        <v>101.28344258</v>
      </c>
      <c r="D103" s="27">
        <v>99.971463874999998</v>
      </c>
      <c r="E103" s="163">
        <v>101.41830215166665</v>
      </c>
      <c r="F103" s="28"/>
    </row>
    <row r="104" spans="1:6" x14ac:dyDescent="0.25">
      <c r="A104" s="10" t="s">
        <v>30</v>
      </c>
      <c r="B104" s="75">
        <v>103</v>
      </c>
      <c r="C104" s="27">
        <v>101</v>
      </c>
      <c r="D104" s="27">
        <v>97.020461124999997</v>
      </c>
      <c r="E104" s="163">
        <v>100.34015370833333</v>
      </c>
      <c r="F104" s="28"/>
    </row>
    <row r="105" spans="1:6" x14ac:dyDescent="0.25">
      <c r="A105" s="10" t="s">
        <v>8</v>
      </c>
      <c r="B105" s="75">
        <v>101.503722475</v>
      </c>
      <c r="C105" s="27">
        <v>99.013534480000004</v>
      </c>
      <c r="D105" s="27" t="s">
        <v>2</v>
      </c>
      <c r="E105" s="163">
        <v>100.2586284775</v>
      </c>
      <c r="F105" s="28"/>
    </row>
    <row r="106" spans="1:6" x14ac:dyDescent="0.25">
      <c r="A106" s="10" t="s">
        <v>85</v>
      </c>
      <c r="B106" s="75">
        <v>101</v>
      </c>
      <c r="C106" s="27">
        <v>97.448968919999999</v>
      </c>
      <c r="D106" s="27">
        <v>99.552572725000005</v>
      </c>
      <c r="E106" s="163">
        <v>99.333847214999992</v>
      </c>
      <c r="F106" s="28"/>
    </row>
    <row r="107" spans="1:6" x14ac:dyDescent="0.25">
      <c r="A107" s="10" t="s">
        <v>5</v>
      </c>
      <c r="B107" s="75">
        <v>96.774783675000009</v>
      </c>
      <c r="C107" s="27">
        <v>101.37921840000001</v>
      </c>
      <c r="D107" s="27">
        <v>98.650939300000005</v>
      </c>
      <c r="E107" s="163">
        <v>98.934980458333328</v>
      </c>
      <c r="F107" s="28"/>
    </row>
    <row r="108" spans="1:6" x14ac:dyDescent="0.25">
      <c r="A108" s="10" t="s">
        <v>26</v>
      </c>
      <c r="B108" s="75">
        <v>99</v>
      </c>
      <c r="C108" s="27">
        <v>100</v>
      </c>
      <c r="D108" s="27">
        <v>96.750667300000003</v>
      </c>
      <c r="E108" s="163">
        <v>98.583555766666677</v>
      </c>
      <c r="F108" s="28"/>
    </row>
    <row r="109" spans="1:6" x14ac:dyDescent="0.25">
      <c r="A109" s="10" t="s">
        <v>64</v>
      </c>
      <c r="B109" s="75">
        <v>98</v>
      </c>
      <c r="C109" s="27">
        <v>99</v>
      </c>
      <c r="D109" s="27" t="s">
        <v>2</v>
      </c>
      <c r="E109" s="163">
        <v>98.5</v>
      </c>
      <c r="F109" s="28"/>
    </row>
    <row r="110" spans="1:6" x14ac:dyDescent="0.25">
      <c r="A110" s="10" t="s">
        <v>37</v>
      </c>
      <c r="B110" s="75"/>
      <c r="C110" s="27"/>
      <c r="D110" s="27">
        <v>98.238416924999996</v>
      </c>
      <c r="E110" s="163">
        <v>98.238416924999996</v>
      </c>
      <c r="F110" s="28"/>
    </row>
    <row r="111" spans="1:6" x14ac:dyDescent="0.25">
      <c r="A111" s="10" t="s">
        <v>88</v>
      </c>
      <c r="B111" s="75"/>
      <c r="C111" s="27">
        <v>97</v>
      </c>
      <c r="D111" s="27">
        <v>99.400301675000009</v>
      </c>
      <c r="E111" s="163">
        <v>98.200150837500004</v>
      </c>
      <c r="F111" s="28"/>
    </row>
    <row r="112" spans="1:6" x14ac:dyDescent="0.25">
      <c r="A112" s="10" t="s">
        <v>22</v>
      </c>
      <c r="B112" s="75">
        <v>100</v>
      </c>
      <c r="C112" s="27">
        <v>98</v>
      </c>
      <c r="D112" s="27">
        <v>94.378805624999998</v>
      </c>
      <c r="E112" s="163">
        <v>97.45960187499999</v>
      </c>
      <c r="F112" s="28"/>
    </row>
    <row r="113" spans="1:6" ht="18.75" thickBot="1" x14ac:dyDescent="0.3">
      <c r="A113" s="10" t="s">
        <v>39</v>
      </c>
      <c r="B113" s="75"/>
      <c r="C113" s="27"/>
      <c r="D113" s="27">
        <v>94.126273725000004</v>
      </c>
      <c r="E113" s="163">
        <v>94.126273725000004</v>
      </c>
      <c r="F113" s="28"/>
    </row>
    <row r="114" spans="1:6" ht="18.75" thickBot="1" x14ac:dyDescent="0.3">
      <c r="A114" s="107" t="s">
        <v>3</v>
      </c>
      <c r="B114" s="109">
        <v>106.72500000000001</v>
      </c>
      <c r="C114" s="50">
        <v>105.01999999999998</v>
      </c>
      <c r="D114" s="50">
        <v>108.47499999999999</v>
      </c>
      <c r="E114" s="168">
        <v>106.74000000000001</v>
      </c>
      <c r="F114" s="28"/>
    </row>
    <row r="115" spans="1:6" x14ac:dyDescent="0.25">
      <c r="E115" s="119"/>
    </row>
    <row r="116" spans="1:6" x14ac:dyDescent="0.25">
      <c r="E116" s="13"/>
    </row>
    <row r="117" spans="1:6" ht="18.75" thickBot="1" x14ac:dyDescent="0.3">
      <c r="E117" s="169"/>
    </row>
    <row r="118" spans="1:6" x14ac:dyDescent="0.25">
      <c r="A118" s="18" t="s">
        <v>0</v>
      </c>
      <c r="B118" s="182" t="s">
        <v>42</v>
      </c>
      <c r="C118" s="183"/>
      <c r="D118" s="183"/>
      <c r="E118" s="184"/>
    </row>
    <row r="119" spans="1:6" x14ac:dyDescent="0.25">
      <c r="A119" s="12" t="s">
        <v>1</v>
      </c>
      <c r="B119" s="148">
        <v>2013</v>
      </c>
      <c r="C119" s="58">
        <v>2014</v>
      </c>
      <c r="D119" s="58">
        <v>2015</v>
      </c>
      <c r="E119" s="151" t="s">
        <v>4</v>
      </c>
    </row>
    <row r="120" spans="1:6" ht="18.75" thickBot="1" x14ac:dyDescent="0.3">
      <c r="A120" s="36" t="s">
        <v>83</v>
      </c>
      <c r="B120" s="152">
        <v>4</v>
      </c>
      <c r="C120" s="153">
        <v>4</v>
      </c>
      <c r="D120" s="153">
        <v>2</v>
      </c>
      <c r="E120" s="156"/>
    </row>
    <row r="121" spans="1:6" x14ac:dyDescent="0.25">
      <c r="A121" s="10" t="s">
        <v>38</v>
      </c>
      <c r="B121" s="75"/>
      <c r="C121" s="27"/>
      <c r="D121" s="35">
        <v>105.651077</v>
      </c>
      <c r="E121" s="173">
        <v>105.651077</v>
      </c>
    </row>
    <row r="122" spans="1:6" x14ac:dyDescent="0.25">
      <c r="A122" s="10" t="s">
        <v>63</v>
      </c>
      <c r="B122" s="75"/>
      <c r="C122" s="27">
        <v>106</v>
      </c>
      <c r="D122" s="35">
        <v>102.1498615</v>
      </c>
      <c r="E122" s="173">
        <v>104.07493074999999</v>
      </c>
    </row>
    <row r="123" spans="1:6" x14ac:dyDescent="0.25">
      <c r="A123" s="10" t="s">
        <v>14</v>
      </c>
      <c r="B123" s="180">
        <v>104.00913925</v>
      </c>
      <c r="C123" s="51">
        <v>100.769178375</v>
      </c>
      <c r="D123" s="35">
        <v>105.754842</v>
      </c>
      <c r="E123" s="173">
        <v>103.51105320833334</v>
      </c>
    </row>
    <row r="124" spans="1:6" x14ac:dyDescent="0.25">
      <c r="A124" s="10" t="s">
        <v>64</v>
      </c>
      <c r="B124" s="75">
        <v>103.03662375</v>
      </c>
      <c r="C124" s="27">
        <v>102.772878675</v>
      </c>
      <c r="D124" s="35">
        <v>100.1000832</v>
      </c>
      <c r="E124" s="173">
        <v>101.96986187499999</v>
      </c>
    </row>
    <row r="125" spans="1:6" x14ac:dyDescent="0.25">
      <c r="A125" s="10" t="s">
        <v>33</v>
      </c>
      <c r="B125" s="75"/>
      <c r="C125" s="27">
        <v>106</v>
      </c>
      <c r="D125" s="35">
        <v>97.191639350000003</v>
      </c>
      <c r="E125" s="173">
        <v>101.595819675</v>
      </c>
    </row>
    <row r="126" spans="1:6" x14ac:dyDescent="0.25">
      <c r="A126" s="10" t="s">
        <v>37</v>
      </c>
      <c r="B126" s="75"/>
      <c r="C126" s="27"/>
      <c r="D126" s="35">
        <v>101.33582340000001</v>
      </c>
      <c r="E126" s="173">
        <v>101.33582340000001</v>
      </c>
    </row>
    <row r="127" spans="1:6" x14ac:dyDescent="0.25">
      <c r="A127" s="10" t="s">
        <v>85</v>
      </c>
      <c r="B127" s="75">
        <v>107</v>
      </c>
      <c r="C127" s="27">
        <v>97</v>
      </c>
      <c r="D127" s="35">
        <v>97.533302300000003</v>
      </c>
      <c r="E127" s="173">
        <v>100.51110076666667</v>
      </c>
    </row>
    <row r="128" spans="1:6" x14ac:dyDescent="0.25">
      <c r="A128" s="10" t="s">
        <v>30</v>
      </c>
      <c r="B128" s="75">
        <v>104</v>
      </c>
      <c r="C128" s="27">
        <v>101</v>
      </c>
      <c r="D128" s="35">
        <v>95.366597600000006</v>
      </c>
      <c r="E128" s="173">
        <v>100.1221992</v>
      </c>
    </row>
    <row r="129" spans="1:5" x14ac:dyDescent="0.25">
      <c r="A129" s="10" t="s">
        <v>8</v>
      </c>
      <c r="B129" s="75">
        <v>101.358110525</v>
      </c>
      <c r="C129" s="27">
        <v>99.056347275000007</v>
      </c>
      <c r="D129" s="35">
        <v>98.340121949999997</v>
      </c>
      <c r="E129" s="173">
        <v>99.584859916666673</v>
      </c>
    </row>
    <row r="130" spans="1:5" x14ac:dyDescent="0.25">
      <c r="A130" s="10" t="s">
        <v>18</v>
      </c>
      <c r="B130" s="75">
        <v>98.050872899999987</v>
      </c>
      <c r="C130" s="27">
        <v>100.02091287499999</v>
      </c>
      <c r="D130" s="35">
        <v>99.855542200000002</v>
      </c>
      <c r="E130" s="173">
        <v>99.309109324999994</v>
      </c>
    </row>
    <row r="131" spans="1:5" x14ac:dyDescent="0.25">
      <c r="A131" s="10" t="s">
        <v>89</v>
      </c>
      <c r="B131" s="75"/>
      <c r="C131" s="27"/>
      <c r="D131" s="35">
        <v>97.752245450000004</v>
      </c>
      <c r="E131" s="173">
        <v>97.752245450000004</v>
      </c>
    </row>
    <row r="132" spans="1:5" ht="18.75" thickBot="1" x14ac:dyDescent="0.3">
      <c r="A132" s="10" t="s">
        <v>39</v>
      </c>
      <c r="B132" s="75"/>
      <c r="C132" s="27"/>
      <c r="D132" s="35">
        <v>96.063809200000009</v>
      </c>
      <c r="E132" s="173">
        <v>96.063809200000009</v>
      </c>
    </row>
    <row r="133" spans="1:5" ht="18.75" thickBot="1" x14ac:dyDescent="0.3">
      <c r="A133" s="107" t="s">
        <v>3</v>
      </c>
      <c r="B133" s="109">
        <v>96.825000000000003</v>
      </c>
      <c r="C133" s="50">
        <v>90.15</v>
      </c>
      <c r="D133" s="55">
        <v>110.5</v>
      </c>
      <c r="E133" s="174">
        <v>99.158333333333346</v>
      </c>
    </row>
    <row r="134" spans="1:5" x14ac:dyDescent="0.25">
      <c r="E134" s="119"/>
    </row>
    <row r="135" spans="1:5" x14ac:dyDescent="0.25">
      <c r="E135" s="13"/>
    </row>
    <row r="136" spans="1:5" x14ac:dyDescent="0.25">
      <c r="E136" s="13"/>
    </row>
    <row r="137" spans="1:5" x14ac:dyDescent="0.25">
      <c r="E137" s="13"/>
    </row>
    <row r="138" spans="1:5" x14ac:dyDescent="0.25">
      <c r="E138" s="13"/>
    </row>
    <row r="139" spans="1:5" x14ac:dyDescent="0.25">
      <c r="E139" s="13"/>
    </row>
    <row r="140" spans="1:5" x14ac:dyDescent="0.25">
      <c r="E140" s="13"/>
    </row>
    <row r="141" spans="1:5" x14ac:dyDescent="0.25">
      <c r="E141" s="13"/>
    </row>
    <row r="142" spans="1:5" x14ac:dyDescent="0.25">
      <c r="E142" s="13"/>
    </row>
    <row r="143" spans="1:5" x14ac:dyDescent="0.25">
      <c r="E143" s="13"/>
    </row>
    <row r="144" spans="1:5" x14ac:dyDescent="0.25">
      <c r="E144" s="13"/>
    </row>
    <row r="145" spans="5:5" x14ac:dyDescent="0.25">
      <c r="E145" s="13"/>
    </row>
    <row r="146" spans="5:5" x14ac:dyDescent="0.25">
      <c r="E146" s="13"/>
    </row>
    <row r="147" spans="5:5" x14ac:dyDescent="0.25">
      <c r="E147" s="13"/>
    </row>
    <row r="148" spans="5:5" x14ac:dyDescent="0.25">
      <c r="E148" s="13"/>
    </row>
    <row r="149" spans="5:5" x14ac:dyDescent="0.25">
      <c r="E149" s="13"/>
    </row>
    <row r="150" spans="5:5" x14ac:dyDescent="0.25">
      <c r="E150" s="13"/>
    </row>
    <row r="151" spans="5:5" x14ac:dyDescent="0.25">
      <c r="E151" s="13"/>
    </row>
    <row r="152" spans="5:5" x14ac:dyDescent="0.25">
      <c r="E152" s="13"/>
    </row>
    <row r="153" spans="5:5" x14ac:dyDescent="0.25">
      <c r="E153" s="13"/>
    </row>
    <row r="154" spans="5:5" x14ac:dyDescent="0.25">
      <c r="E154" s="13"/>
    </row>
    <row r="155" spans="5:5" x14ac:dyDescent="0.25">
      <c r="E155" s="13"/>
    </row>
    <row r="156" spans="5:5" x14ac:dyDescent="0.25">
      <c r="E156" s="13"/>
    </row>
    <row r="157" spans="5:5" x14ac:dyDescent="0.25">
      <c r="E157" s="13"/>
    </row>
    <row r="158" spans="5:5" x14ac:dyDescent="0.25">
      <c r="E158" s="13"/>
    </row>
    <row r="159" spans="5:5" x14ac:dyDescent="0.25">
      <c r="E159" s="13"/>
    </row>
    <row r="160" spans="5:5" x14ac:dyDescent="0.25">
      <c r="E160" s="13"/>
    </row>
    <row r="161" spans="5:5" x14ac:dyDescent="0.25">
      <c r="E161" s="13"/>
    </row>
    <row r="162" spans="5:5" x14ac:dyDescent="0.25">
      <c r="E162" s="13"/>
    </row>
    <row r="163" spans="5:5" x14ac:dyDescent="0.25">
      <c r="E163" s="13"/>
    </row>
    <row r="164" spans="5:5" x14ac:dyDescent="0.25">
      <c r="E164" s="13"/>
    </row>
    <row r="165" spans="5:5" x14ac:dyDescent="0.25">
      <c r="E165" s="13"/>
    </row>
    <row r="166" spans="5:5" x14ac:dyDescent="0.25">
      <c r="E166" s="13"/>
    </row>
    <row r="167" spans="5:5" x14ac:dyDescent="0.25">
      <c r="E167" s="13"/>
    </row>
    <row r="168" spans="5:5" x14ac:dyDescent="0.25">
      <c r="E168" s="13"/>
    </row>
    <row r="169" spans="5:5" x14ac:dyDescent="0.25">
      <c r="E169" s="13"/>
    </row>
    <row r="170" spans="5:5" x14ac:dyDescent="0.25">
      <c r="E170" s="13"/>
    </row>
    <row r="171" spans="5:5" x14ac:dyDescent="0.25">
      <c r="E171" s="13"/>
    </row>
    <row r="172" spans="5:5" x14ac:dyDescent="0.25">
      <c r="E172" s="13"/>
    </row>
    <row r="173" spans="5:5" x14ac:dyDescent="0.25">
      <c r="E173" s="13"/>
    </row>
    <row r="174" spans="5:5" x14ac:dyDescent="0.25">
      <c r="E174" s="13"/>
    </row>
    <row r="175" spans="5:5" x14ac:dyDescent="0.25">
      <c r="E175" s="13"/>
    </row>
    <row r="176" spans="5:5" x14ac:dyDescent="0.25">
      <c r="E176" s="13"/>
    </row>
    <row r="177" spans="5:5" x14ac:dyDescent="0.25">
      <c r="E177" s="13"/>
    </row>
    <row r="178" spans="5:5" x14ac:dyDescent="0.25">
      <c r="E178" s="13"/>
    </row>
    <row r="179" spans="5:5" x14ac:dyDescent="0.25">
      <c r="E179" s="13"/>
    </row>
    <row r="180" spans="5:5" x14ac:dyDescent="0.25">
      <c r="E180" s="13"/>
    </row>
    <row r="181" spans="5:5" x14ac:dyDescent="0.25">
      <c r="E181" s="13"/>
    </row>
    <row r="182" spans="5:5" x14ac:dyDescent="0.25">
      <c r="E182" s="13"/>
    </row>
    <row r="183" spans="5:5" x14ac:dyDescent="0.25">
      <c r="E183" s="13"/>
    </row>
    <row r="184" spans="5:5" x14ac:dyDescent="0.25">
      <c r="E184" s="13"/>
    </row>
    <row r="185" spans="5:5" x14ac:dyDescent="0.25">
      <c r="E185" s="13"/>
    </row>
    <row r="186" spans="5:5" x14ac:dyDescent="0.25">
      <c r="E186" s="13"/>
    </row>
    <row r="187" spans="5:5" x14ac:dyDescent="0.25">
      <c r="E187" s="13"/>
    </row>
    <row r="188" spans="5:5" x14ac:dyDescent="0.25">
      <c r="E188" s="13"/>
    </row>
    <row r="189" spans="5:5" x14ac:dyDescent="0.25">
      <c r="E189" s="13"/>
    </row>
    <row r="190" spans="5:5" x14ac:dyDescent="0.25">
      <c r="E190" s="13"/>
    </row>
    <row r="191" spans="5:5" x14ac:dyDescent="0.25">
      <c r="E191" s="13"/>
    </row>
    <row r="192" spans="5:5" x14ac:dyDescent="0.25">
      <c r="E192" s="13"/>
    </row>
    <row r="193" spans="5:5" x14ac:dyDescent="0.25">
      <c r="E193" s="13"/>
    </row>
    <row r="194" spans="5:5" x14ac:dyDescent="0.25">
      <c r="E194" s="13"/>
    </row>
    <row r="195" spans="5:5" x14ac:dyDescent="0.25">
      <c r="E195" s="13"/>
    </row>
    <row r="196" spans="5:5" x14ac:dyDescent="0.25">
      <c r="E196" s="13"/>
    </row>
    <row r="197" spans="5:5" x14ac:dyDescent="0.25">
      <c r="E197" s="13"/>
    </row>
    <row r="198" spans="5:5" x14ac:dyDescent="0.25">
      <c r="E198" s="13"/>
    </row>
    <row r="199" spans="5:5" x14ac:dyDescent="0.25">
      <c r="E199" s="13"/>
    </row>
    <row r="200" spans="5:5" x14ac:dyDescent="0.25">
      <c r="E200" s="13"/>
    </row>
    <row r="201" spans="5:5" x14ac:dyDescent="0.25">
      <c r="E201" s="13"/>
    </row>
    <row r="202" spans="5:5" x14ac:dyDescent="0.25">
      <c r="E202" s="13"/>
    </row>
    <row r="203" spans="5:5" x14ac:dyDescent="0.25">
      <c r="E203" s="13"/>
    </row>
    <row r="204" spans="5:5" x14ac:dyDescent="0.25">
      <c r="E204" s="13"/>
    </row>
    <row r="205" spans="5:5" x14ac:dyDescent="0.25">
      <c r="E205" s="13"/>
    </row>
    <row r="206" spans="5:5" x14ac:dyDescent="0.25">
      <c r="E206" s="13"/>
    </row>
    <row r="207" spans="5:5" x14ac:dyDescent="0.25">
      <c r="E207" s="13"/>
    </row>
    <row r="208" spans="5:5" x14ac:dyDescent="0.25">
      <c r="E208" s="13"/>
    </row>
    <row r="209" spans="5:5" x14ac:dyDescent="0.25">
      <c r="E209" s="13"/>
    </row>
    <row r="210" spans="5:5" x14ac:dyDescent="0.25">
      <c r="E210" s="13"/>
    </row>
    <row r="211" spans="5:5" x14ac:dyDescent="0.25">
      <c r="E211" s="13"/>
    </row>
    <row r="212" spans="5:5" x14ac:dyDescent="0.25">
      <c r="E212" s="13"/>
    </row>
    <row r="213" spans="5:5" x14ac:dyDescent="0.25">
      <c r="E213" s="13"/>
    </row>
    <row r="214" spans="5:5" x14ac:dyDescent="0.25">
      <c r="E214" s="13"/>
    </row>
    <row r="215" spans="5:5" x14ac:dyDescent="0.25">
      <c r="E215" s="13"/>
    </row>
    <row r="216" spans="5:5" x14ac:dyDescent="0.25">
      <c r="E216" s="13"/>
    </row>
    <row r="217" spans="5:5" x14ac:dyDescent="0.25">
      <c r="E217" s="13"/>
    </row>
    <row r="218" spans="5:5" x14ac:dyDescent="0.25">
      <c r="E218" s="13"/>
    </row>
    <row r="219" spans="5:5" x14ac:dyDescent="0.25">
      <c r="E219" s="13"/>
    </row>
    <row r="220" spans="5:5" x14ac:dyDescent="0.25">
      <c r="E220" s="13"/>
    </row>
    <row r="221" spans="5:5" x14ac:dyDescent="0.25">
      <c r="E221" s="13"/>
    </row>
    <row r="222" spans="5:5" x14ac:dyDescent="0.25">
      <c r="E222" s="13"/>
    </row>
    <row r="223" spans="5:5" x14ac:dyDescent="0.25">
      <c r="E223" s="13"/>
    </row>
    <row r="224" spans="5:5" x14ac:dyDescent="0.25">
      <c r="E224" s="13"/>
    </row>
    <row r="225" spans="5:5" x14ac:dyDescent="0.25">
      <c r="E225" s="13"/>
    </row>
    <row r="226" spans="5:5" x14ac:dyDescent="0.25">
      <c r="E226" s="13"/>
    </row>
    <row r="227" spans="5:5" x14ac:dyDescent="0.25">
      <c r="E227" s="13"/>
    </row>
    <row r="228" spans="5:5" x14ac:dyDescent="0.25">
      <c r="E228" s="13"/>
    </row>
    <row r="229" spans="5:5" x14ac:dyDescent="0.25">
      <c r="E229" s="13"/>
    </row>
    <row r="230" spans="5:5" x14ac:dyDescent="0.25">
      <c r="E230" s="13"/>
    </row>
    <row r="231" spans="5:5" x14ac:dyDescent="0.25">
      <c r="E231" s="13"/>
    </row>
    <row r="232" spans="5:5" x14ac:dyDescent="0.25">
      <c r="E232" s="13"/>
    </row>
    <row r="233" spans="5:5" x14ac:dyDescent="0.25">
      <c r="E233" s="13"/>
    </row>
    <row r="234" spans="5:5" x14ac:dyDescent="0.25">
      <c r="E234" s="13"/>
    </row>
    <row r="235" spans="5:5" x14ac:dyDescent="0.25">
      <c r="E235" s="13"/>
    </row>
    <row r="236" spans="5:5" x14ac:dyDescent="0.25">
      <c r="E236" s="13"/>
    </row>
    <row r="237" spans="5:5" x14ac:dyDescent="0.25">
      <c r="E237" s="13"/>
    </row>
    <row r="238" spans="5:5" x14ac:dyDescent="0.25">
      <c r="E238" s="13"/>
    </row>
    <row r="239" spans="5:5" x14ac:dyDescent="0.25">
      <c r="E239" s="13"/>
    </row>
    <row r="240" spans="5:5" x14ac:dyDescent="0.25">
      <c r="E240" s="13"/>
    </row>
    <row r="241" spans="5:5" x14ac:dyDescent="0.25">
      <c r="E241" s="13"/>
    </row>
    <row r="242" spans="5:5" x14ac:dyDescent="0.25">
      <c r="E242" s="13"/>
    </row>
    <row r="243" spans="5:5" x14ac:dyDescent="0.25">
      <c r="E243" s="13"/>
    </row>
    <row r="244" spans="5:5" x14ac:dyDescent="0.25">
      <c r="E244" s="13"/>
    </row>
    <row r="245" spans="5:5" x14ac:dyDescent="0.25">
      <c r="E245" s="13"/>
    </row>
    <row r="246" spans="5:5" x14ac:dyDescent="0.25">
      <c r="E246" s="13"/>
    </row>
    <row r="247" spans="5:5" x14ac:dyDescent="0.25">
      <c r="E247" s="13"/>
    </row>
    <row r="248" spans="5:5" x14ac:dyDescent="0.25">
      <c r="E248" s="13"/>
    </row>
    <row r="249" spans="5:5" x14ac:dyDescent="0.25">
      <c r="E249" s="13"/>
    </row>
    <row r="250" spans="5:5" x14ac:dyDescent="0.25">
      <c r="E250" s="13"/>
    </row>
    <row r="251" spans="5:5" x14ac:dyDescent="0.25">
      <c r="E251" s="13"/>
    </row>
    <row r="252" spans="5:5" x14ac:dyDescent="0.25">
      <c r="E252" s="13"/>
    </row>
    <row r="253" spans="5:5" x14ac:dyDescent="0.25">
      <c r="E253" s="13"/>
    </row>
    <row r="254" spans="5:5" x14ac:dyDescent="0.25">
      <c r="E254" s="13"/>
    </row>
    <row r="255" spans="5:5" x14ac:dyDescent="0.25">
      <c r="E255" s="13"/>
    </row>
    <row r="256" spans="5:5" x14ac:dyDescent="0.25">
      <c r="E256" s="13"/>
    </row>
    <row r="257" spans="5:5" x14ac:dyDescent="0.25">
      <c r="E257" s="13"/>
    </row>
    <row r="258" spans="5:5" x14ac:dyDescent="0.25">
      <c r="E258" s="13"/>
    </row>
    <row r="259" spans="5:5" x14ac:dyDescent="0.25">
      <c r="E259" s="13"/>
    </row>
    <row r="260" spans="5:5" x14ac:dyDescent="0.25">
      <c r="E260" s="13"/>
    </row>
    <row r="261" spans="5:5" x14ac:dyDescent="0.25">
      <c r="E261" s="13"/>
    </row>
    <row r="262" spans="5:5" x14ac:dyDescent="0.25">
      <c r="E262" s="13"/>
    </row>
    <row r="263" spans="5:5" x14ac:dyDescent="0.25">
      <c r="E263" s="13"/>
    </row>
    <row r="264" spans="5:5" x14ac:dyDescent="0.25">
      <c r="E264" s="13"/>
    </row>
    <row r="265" spans="5:5" x14ac:dyDescent="0.25">
      <c r="E265" s="13"/>
    </row>
    <row r="266" spans="5:5" x14ac:dyDescent="0.25">
      <c r="E266" s="13"/>
    </row>
    <row r="267" spans="5:5" x14ac:dyDescent="0.25">
      <c r="E267" s="13"/>
    </row>
    <row r="268" spans="5:5" x14ac:dyDescent="0.25">
      <c r="E268" s="13"/>
    </row>
    <row r="269" spans="5:5" x14ac:dyDescent="0.25">
      <c r="E269" s="13"/>
    </row>
    <row r="270" spans="5:5" x14ac:dyDescent="0.25">
      <c r="E270" s="13"/>
    </row>
    <row r="271" spans="5:5" x14ac:dyDescent="0.25">
      <c r="E271" s="13"/>
    </row>
    <row r="272" spans="5:5" x14ac:dyDescent="0.25">
      <c r="E272" s="13"/>
    </row>
    <row r="273" spans="5:5" x14ac:dyDescent="0.25">
      <c r="E273" s="13"/>
    </row>
    <row r="274" spans="5:5" x14ac:dyDescent="0.25">
      <c r="E274" s="13"/>
    </row>
    <row r="275" spans="5:5" x14ac:dyDescent="0.25">
      <c r="E275" s="13"/>
    </row>
    <row r="276" spans="5:5" x14ac:dyDescent="0.25">
      <c r="E276" s="13"/>
    </row>
    <row r="277" spans="5:5" x14ac:dyDescent="0.25">
      <c r="E277" s="13"/>
    </row>
    <row r="278" spans="5:5" x14ac:dyDescent="0.25">
      <c r="E278" s="13"/>
    </row>
    <row r="279" spans="5:5" x14ac:dyDescent="0.25">
      <c r="E279" s="13"/>
    </row>
    <row r="280" spans="5:5" x14ac:dyDescent="0.25">
      <c r="E280" s="13"/>
    </row>
    <row r="281" spans="5:5" x14ac:dyDescent="0.25">
      <c r="E281" s="13"/>
    </row>
    <row r="282" spans="5:5" x14ac:dyDescent="0.25">
      <c r="E282" s="13"/>
    </row>
    <row r="283" spans="5:5" x14ac:dyDescent="0.25">
      <c r="E283" s="13"/>
    </row>
    <row r="284" spans="5:5" x14ac:dyDescent="0.25">
      <c r="E284" s="13"/>
    </row>
    <row r="285" spans="5:5" x14ac:dyDescent="0.25">
      <c r="E285" s="13"/>
    </row>
    <row r="286" spans="5:5" x14ac:dyDescent="0.25">
      <c r="E286" s="13"/>
    </row>
    <row r="287" spans="5:5" x14ac:dyDescent="0.25">
      <c r="E287" s="13"/>
    </row>
    <row r="288" spans="5:5" x14ac:dyDescent="0.25">
      <c r="E288" s="13"/>
    </row>
    <row r="289" spans="5:5" x14ac:dyDescent="0.25">
      <c r="E289" s="13"/>
    </row>
    <row r="290" spans="5:5" x14ac:dyDescent="0.25">
      <c r="E290" s="13"/>
    </row>
    <row r="291" spans="5:5" x14ac:dyDescent="0.25">
      <c r="E291" s="13"/>
    </row>
    <row r="292" spans="5:5" x14ac:dyDescent="0.25">
      <c r="E292" s="13"/>
    </row>
    <row r="293" spans="5:5" x14ac:dyDescent="0.25">
      <c r="E293" s="13"/>
    </row>
    <row r="294" spans="5:5" x14ac:dyDescent="0.25">
      <c r="E294" s="13"/>
    </row>
    <row r="295" spans="5:5" x14ac:dyDescent="0.25">
      <c r="E295" s="13"/>
    </row>
    <row r="296" spans="5:5" x14ac:dyDescent="0.25">
      <c r="E296" s="13"/>
    </row>
    <row r="297" spans="5:5" x14ac:dyDescent="0.25">
      <c r="E297" s="13"/>
    </row>
    <row r="298" spans="5:5" x14ac:dyDescent="0.25">
      <c r="E298" s="13"/>
    </row>
    <row r="299" spans="5:5" x14ac:dyDescent="0.25">
      <c r="E299" s="13"/>
    </row>
    <row r="300" spans="5:5" x14ac:dyDescent="0.25">
      <c r="E300" s="13"/>
    </row>
    <row r="301" spans="5:5" x14ac:dyDescent="0.25">
      <c r="E301" s="13"/>
    </row>
    <row r="302" spans="5:5" x14ac:dyDescent="0.25">
      <c r="E302" s="13"/>
    </row>
    <row r="303" spans="5:5" x14ac:dyDescent="0.25">
      <c r="E303" s="13"/>
    </row>
    <row r="304" spans="5:5" ht="18.75" thickBot="1" x14ac:dyDescent="0.3">
      <c r="E304" s="169"/>
    </row>
  </sheetData>
  <sortState ref="A121:AE132">
    <sortCondition descending="1" ref="E121:E132"/>
  </sortState>
  <mergeCells count="6">
    <mergeCell ref="B118:E118"/>
    <mergeCell ref="B5:E5"/>
    <mergeCell ref="B47:E47"/>
    <mergeCell ref="B71:E71"/>
    <mergeCell ref="B25:E25"/>
    <mergeCell ref="B94:E94"/>
  </mergeCell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6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E47"/>
    <pageSetUpPr fitToPage="1"/>
  </sheetPr>
  <dimension ref="A1:AT125"/>
  <sheetViews>
    <sheetView tabSelected="1" zoomScale="70" zoomScaleNormal="70" workbookViewId="0">
      <selection activeCell="B18" sqref="B18"/>
    </sheetView>
  </sheetViews>
  <sheetFormatPr baseColWidth="10" defaultRowHeight="18" x14ac:dyDescent="0.25"/>
  <cols>
    <col min="1" max="1" width="10.140625" style="9" customWidth="1"/>
    <col min="2" max="7" width="20.140625" style="130" customWidth="1"/>
    <col min="8" max="21" width="11.42578125" style="9"/>
    <col min="22" max="22" width="21.140625" style="8" customWidth="1"/>
    <col min="23" max="23" width="9.5703125" style="28" customWidth="1"/>
    <col min="24" max="24" width="9.7109375" style="13" customWidth="1"/>
    <col min="25" max="25" width="11.85546875" style="13" customWidth="1"/>
    <col min="26" max="27" width="13" style="13" customWidth="1"/>
    <col min="28" max="28" width="15.5703125" style="13" customWidth="1"/>
    <col min="29" max="29" width="9.5703125" style="28" customWidth="1"/>
    <col min="30" max="30" width="9.7109375" style="13" customWidth="1"/>
    <col min="31" max="33" width="12.28515625" style="13" customWidth="1"/>
    <col min="34" max="34" width="15.42578125" style="13" customWidth="1"/>
    <col min="35" max="35" width="8.85546875" style="13" customWidth="1"/>
    <col min="36" max="16384" width="11.42578125" style="9"/>
  </cols>
  <sheetData>
    <row r="1" spans="1:36" s="3" customFormat="1" ht="37.5" customHeight="1" thickBot="1" x14ac:dyDescent="0.4">
      <c r="A1" s="134" t="s">
        <v>82</v>
      </c>
      <c r="B1" s="135"/>
      <c r="C1" s="135"/>
      <c r="D1" s="135"/>
      <c r="E1" s="135"/>
      <c r="F1" s="135"/>
      <c r="G1" s="135"/>
      <c r="V1" s="2"/>
      <c r="X1" s="16"/>
      <c r="Y1" s="16"/>
      <c r="Z1" s="16"/>
      <c r="AA1" s="16"/>
      <c r="AB1" s="16"/>
      <c r="AD1" s="16"/>
      <c r="AE1" s="16"/>
      <c r="AF1" s="16"/>
      <c r="AG1" s="16"/>
      <c r="AH1" s="16"/>
      <c r="AI1" s="16"/>
    </row>
    <row r="2" spans="1:36" s="11" customFormat="1" ht="24.75" customHeight="1" x14ac:dyDescent="0.35">
      <c r="A2" s="136" t="s">
        <v>81</v>
      </c>
      <c r="B2" s="134"/>
      <c r="C2" s="134"/>
      <c r="D2" s="134"/>
      <c r="E2" s="134"/>
      <c r="F2" s="134"/>
      <c r="G2" s="134"/>
      <c r="V2" s="63" t="s">
        <v>0</v>
      </c>
      <c r="W2" s="187" t="s">
        <v>13</v>
      </c>
      <c r="X2" s="187"/>
      <c r="Y2" s="187"/>
      <c r="Z2" s="187"/>
      <c r="AA2" s="187"/>
      <c r="AB2" s="188"/>
    </row>
    <row r="3" spans="1:36" s="22" customFormat="1" ht="37.5" x14ac:dyDescent="0.3">
      <c r="A3" s="137" t="s">
        <v>66</v>
      </c>
      <c r="B3" s="138" t="s">
        <v>9</v>
      </c>
      <c r="C3" s="139" t="s">
        <v>67</v>
      </c>
      <c r="D3" s="139" t="s">
        <v>68</v>
      </c>
      <c r="E3" s="139" t="s">
        <v>70</v>
      </c>
      <c r="F3" s="139" t="s">
        <v>69</v>
      </c>
      <c r="G3" s="140" t="s">
        <v>42</v>
      </c>
      <c r="V3" s="64" t="s">
        <v>1</v>
      </c>
      <c r="W3" s="65">
        <v>2014</v>
      </c>
      <c r="X3" s="65">
        <v>2015</v>
      </c>
      <c r="Y3" s="70" t="s">
        <v>4</v>
      </c>
      <c r="Z3" s="72" t="s">
        <v>44</v>
      </c>
      <c r="AA3" s="72" t="s">
        <v>46</v>
      </c>
      <c r="AB3" s="118" t="s">
        <v>44</v>
      </c>
    </row>
    <row r="4" spans="1:36" s="11" customFormat="1" ht="31.5" customHeight="1" x14ac:dyDescent="0.3">
      <c r="A4" s="135">
        <v>1</v>
      </c>
      <c r="B4" s="141" t="s">
        <v>38</v>
      </c>
      <c r="C4" s="141" t="s">
        <v>38</v>
      </c>
      <c r="D4" s="141" t="s">
        <v>38</v>
      </c>
      <c r="E4" s="141" t="s">
        <v>71</v>
      </c>
      <c r="F4" s="141" t="s">
        <v>38</v>
      </c>
      <c r="G4" s="142" t="s">
        <v>38</v>
      </c>
      <c r="V4" s="67" t="s">
        <v>6</v>
      </c>
      <c r="W4" s="68">
        <v>5</v>
      </c>
      <c r="X4" s="68">
        <v>4</v>
      </c>
      <c r="Y4" s="111" t="s">
        <v>62</v>
      </c>
      <c r="Z4" s="73" t="s">
        <v>41</v>
      </c>
      <c r="AA4" s="89" t="s">
        <v>41</v>
      </c>
      <c r="AB4" s="88" t="s">
        <v>45</v>
      </c>
      <c r="AJ4" s="76"/>
    </row>
    <row r="5" spans="1:36" s="7" customFormat="1" ht="31.5" customHeight="1" x14ac:dyDescent="0.2">
      <c r="A5" s="143">
        <v>2</v>
      </c>
      <c r="B5" s="144" t="s">
        <v>71</v>
      </c>
      <c r="C5" s="145" t="s">
        <v>63</v>
      </c>
      <c r="D5" s="145" t="s">
        <v>33</v>
      </c>
      <c r="E5" s="145" t="s">
        <v>39</v>
      </c>
      <c r="F5" s="145" t="s">
        <v>35</v>
      </c>
      <c r="G5" s="143" t="s">
        <v>14</v>
      </c>
      <c r="V5" s="10" t="s">
        <v>38</v>
      </c>
      <c r="W5" s="60"/>
      <c r="X5" s="59">
        <v>102.95703409999999</v>
      </c>
      <c r="Y5" s="71">
        <v>102.95703409999999</v>
      </c>
      <c r="Z5" s="77">
        <v>109.90405997589747</v>
      </c>
      <c r="AA5" s="40">
        <v>4.1142857142857139</v>
      </c>
      <c r="AB5" s="62">
        <v>105.78977426161175</v>
      </c>
    </row>
    <row r="6" spans="1:36" s="7" customFormat="1" ht="31.5" customHeight="1" x14ac:dyDescent="0.2">
      <c r="A6" s="135">
        <v>3</v>
      </c>
      <c r="B6" s="146" t="s">
        <v>14</v>
      </c>
      <c r="C6" s="146" t="s">
        <v>33</v>
      </c>
      <c r="D6" s="146" t="s">
        <v>71</v>
      </c>
      <c r="E6" s="146" t="s">
        <v>33</v>
      </c>
      <c r="F6" s="146" t="s">
        <v>33</v>
      </c>
      <c r="G6" s="147" t="s">
        <v>33</v>
      </c>
      <c r="V6" s="10" t="s">
        <v>35</v>
      </c>
      <c r="W6" s="60">
        <v>102</v>
      </c>
      <c r="X6" s="59">
        <v>103.06277712500001</v>
      </c>
      <c r="Y6" s="71">
        <v>102.53138856250001</v>
      </c>
      <c r="Z6" s="77">
        <v>109.44969400575468</v>
      </c>
      <c r="AA6" s="40">
        <v>4.1142857142857139</v>
      </c>
      <c r="AB6" s="62">
        <v>105.33540829146897</v>
      </c>
    </row>
    <row r="7" spans="1:36" s="7" customFormat="1" ht="31.5" customHeight="1" x14ac:dyDescent="0.2">
      <c r="A7" s="143">
        <v>4</v>
      </c>
      <c r="B7" s="145" t="s">
        <v>33</v>
      </c>
      <c r="C7" s="145" t="s">
        <v>65</v>
      </c>
      <c r="D7" s="145" t="s">
        <v>65</v>
      </c>
      <c r="E7" s="145" t="s">
        <v>72</v>
      </c>
      <c r="F7" s="145" t="s">
        <v>77</v>
      </c>
      <c r="G7" s="143" t="s">
        <v>71</v>
      </c>
      <c r="V7" s="10" t="s">
        <v>33</v>
      </c>
      <c r="W7" s="60">
        <v>106</v>
      </c>
      <c r="X7" s="59">
        <v>99.036989749999989</v>
      </c>
      <c r="Y7" s="71">
        <v>102.51849487499999</v>
      </c>
      <c r="Z7" s="77">
        <v>109.43593031669059</v>
      </c>
      <c r="AA7" s="40">
        <v>4.1142857142857139</v>
      </c>
      <c r="AB7" s="62">
        <v>105.32164460240487</v>
      </c>
    </row>
    <row r="8" spans="1:36" s="7" customFormat="1" ht="31.5" customHeight="1" x14ac:dyDescent="0.2">
      <c r="A8" s="135">
        <v>5</v>
      </c>
      <c r="B8" s="146" t="s">
        <v>72</v>
      </c>
      <c r="C8" s="146" t="s">
        <v>35</v>
      </c>
      <c r="D8" s="146" t="s">
        <v>72</v>
      </c>
      <c r="E8" s="146" t="s">
        <v>26</v>
      </c>
      <c r="F8" s="146" t="s">
        <v>73</v>
      </c>
      <c r="G8" s="147" t="s">
        <v>63</v>
      </c>
      <c r="V8" s="1" t="s">
        <v>16</v>
      </c>
      <c r="W8" s="59">
        <v>103.26544880000002</v>
      </c>
      <c r="X8" s="59">
        <v>100.48927092500001</v>
      </c>
      <c r="Y8" s="71">
        <v>101.87735986250001</v>
      </c>
      <c r="Z8" s="77">
        <v>108.75153471922221</v>
      </c>
      <c r="AA8" s="40">
        <v>4.1142857142857139</v>
      </c>
      <c r="AB8" s="62">
        <v>104.63724900493649</v>
      </c>
    </row>
    <row r="9" spans="1:36" s="7" customFormat="1" ht="31.5" customHeight="1" x14ac:dyDescent="0.2">
      <c r="A9" s="143">
        <v>6</v>
      </c>
      <c r="B9" s="145" t="s">
        <v>73</v>
      </c>
      <c r="C9" s="145" t="s">
        <v>77</v>
      </c>
      <c r="D9" s="145" t="s">
        <v>27</v>
      </c>
      <c r="E9" s="145" t="s">
        <v>19</v>
      </c>
      <c r="F9" s="145" t="s">
        <v>63</v>
      </c>
      <c r="G9" s="143" t="s">
        <v>72</v>
      </c>
      <c r="V9" s="10" t="s">
        <v>40</v>
      </c>
      <c r="W9" s="60"/>
      <c r="X9" s="59">
        <v>101.78750024999999</v>
      </c>
      <c r="Y9" s="71">
        <v>101.78750024999999</v>
      </c>
      <c r="Z9" s="77">
        <v>108.65561182936874</v>
      </c>
      <c r="AA9" s="40">
        <v>4.1142857142857139</v>
      </c>
      <c r="AB9" s="62">
        <v>104.54132611508302</v>
      </c>
    </row>
    <row r="10" spans="1:36" s="7" customFormat="1" ht="31.5" customHeight="1" x14ac:dyDescent="0.2">
      <c r="A10" s="135">
        <v>7</v>
      </c>
      <c r="B10" s="146" t="s">
        <v>74</v>
      </c>
      <c r="C10" s="146" t="s">
        <v>78</v>
      </c>
      <c r="D10" s="146" t="s">
        <v>63</v>
      </c>
      <c r="E10" s="146" t="s">
        <v>23</v>
      </c>
      <c r="F10" s="146" t="s">
        <v>72</v>
      </c>
      <c r="G10" s="147" t="s">
        <v>8</v>
      </c>
      <c r="V10" s="81" t="s">
        <v>63</v>
      </c>
      <c r="W10" s="82">
        <v>105</v>
      </c>
      <c r="X10" s="83">
        <v>103.88231975000001</v>
      </c>
      <c r="Y10" s="71">
        <v>104.44115987500001</v>
      </c>
      <c r="Z10" s="78">
        <v>111.48832713756563</v>
      </c>
      <c r="AA10" s="40">
        <v>8</v>
      </c>
      <c r="AB10" s="62">
        <v>103.48832713756563</v>
      </c>
    </row>
    <row r="11" spans="1:36" s="7" customFormat="1" ht="31.5" customHeight="1" x14ac:dyDescent="0.2">
      <c r="A11" s="143">
        <v>8</v>
      </c>
      <c r="B11" s="145" t="s">
        <v>63</v>
      </c>
      <c r="C11" s="145" t="s">
        <v>71</v>
      </c>
      <c r="D11" s="145" t="s">
        <v>21</v>
      </c>
      <c r="E11" s="145" t="s">
        <v>34</v>
      </c>
      <c r="F11" s="145" t="s">
        <v>5</v>
      </c>
      <c r="G11" s="143" t="s">
        <v>75</v>
      </c>
      <c r="V11" s="1" t="s">
        <v>18</v>
      </c>
      <c r="W11" s="59">
        <v>101.28344258</v>
      </c>
      <c r="X11" s="59">
        <v>99.971463874999998</v>
      </c>
      <c r="Y11" s="71">
        <v>100.6274532275</v>
      </c>
      <c r="Z11" s="77">
        <v>107.41729063402556</v>
      </c>
      <c r="AA11" s="40">
        <v>4.1142857142857139</v>
      </c>
      <c r="AB11" s="62">
        <v>103.30300491973985</v>
      </c>
    </row>
    <row r="12" spans="1:36" s="7" customFormat="1" ht="31.5" customHeight="1" x14ac:dyDescent="0.2">
      <c r="A12" s="135">
        <v>9</v>
      </c>
      <c r="B12" s="146" t="s">
        <v>75</v>
      </c>
      <c r="C12" s="146" t="s">
        <v>74</v>
      </c>
      <c r="D12" s="146" t="s">
        <v>26</v>
      </c>
      <c r="E12" s="146" t="s">
        <v>73</v>
      </c>
      <c r="F12" s="146" t="s">
        <v>75</v>
      </c>
      <c r="G12" s="147" t="s">
        <v>73</v>
      </c>
      <c r="V12" s="1" t="s">
        <v>5</v>
      </c>
      <c r="W12" s="59">
        <v>101.37921840000001</v>
      </c>
      <c r="X12" s="59">
        <v>98.650939300000005</v>
      </c>
      <c r="Y12" s="71">
        <v>100.01507885000001</v>
      </c>
      <c r="Z12" s="77">
        <v>106.76359629540374</v>
      </c>
      <c r="AA12" s="40">
        <v>4.1142857142857139</v>
      </c>
      <c r="AB12" s="62">
        <v>102.64931058111803</v>
      </c>
    </row>
    <row r="13" spans="1:36" s="7" customFormat="1" ht="31.5" customHeight="1" x14ac:dyDescent="0.2">
      <c r="A13" s="143">
        <v>10</v>
      </c>
      <c r="B13" s="145" t="s">
        <v>19</v>
      </c>
      <c r="C13" s="145" t="s">
        <v>19</v>
      </c>
      <c r="D13" s="145" t="s">
        <v>74</v>
      </c>
      <c r="E13" s="145" t="s">
        <v>35</v>
      </c>
      <c r="F13" s="145" t="s">
        <v>19</v>
      </c>
      <c r="G13" s="143" t="s">
        <v>74</v>
      </c>
      <c r="V13" s="10" t="s">
        <v>30</v>
      </c>
      <c r="W13" s="60">
        <v>101</v>
      </c>
      <c r="X13" s="59">
        <v>97.020461124999997</v>
      </c>
      <c r="Y13" s="71">
        <v>99.010230562499999</v>
      </c>
      <c r="Z13" s="77">
        <v>105.69094586970468</v>
      </c>
      <c r="AA13" s="40">
        <v>4.1142857142857139</v>
      </c>
      <c r="AB13" s="62">
        <v>101.57666015541896</v>
      </c>
    </row>
    <row r="14" spans="1:36" s="7" customFormat="1" ht="21" customHeight="1" x14ac:dyDescent="0.2">
      <c r="B14" s="130"/>
      <c r="C14" s="130"/>
      <c r="D14" s="130"/>
      <c r="E14" s="130"/>
      <c r="F14" s="130"/>
      <c r="G14" s="130"/>
      <c r="V14" s="10"/>
      <c r="W14" s="60"/>
      <c r="X14" s="59"/>
      <c r="Y14" s="71"/>
      <c r="Z14" s="77"/>
      <c r="AA14" s="40"/>
      <c r="AB14" s="62"/>
    </row>
    <row r="15" spans="1:36" s="7" customFormat="1" ht="21" customHeight="1" x14ac:dyDescent="0.2">
      <c r="A15" s="7">
        <v>11</v>
      </c>
      <c r="B15" s="131" t="s">
        <v>76</v>
      </c>
      <c r="C15" s="131" t="s">
        <v>72</v>
      </c>
      <c r="D15" s="130" t="s">
        <v>19</v>
      </c>
      <c r="E15" s="130" t="s">
        <v>38</v>
      </c>
      <c r="F15" s="130" t="s">
        <v>26</v>
      </c>
      <c r="G15" s="130" t="s">
        <v>19</v>
      </c>
      <c r="V15" s="10" t="s">
        <v>19</v>
      </c>
      <c r="W15" s="59">
        <v>97.448968919999999</v>
      </c>
      <c r="X15" s="59">
        <v>99.552572725000005</v>
      </c>
      <c r="Y15" s="71">
        <v>98.500770822500002</v>
      </c>
      <c r="Z15" s="77">
        <v>105.14711033374817</v>
      </c>
      <c r="AA15" s="40">
        <v>4.1142857142857139</v>
      </c>
      <c r="AB15" s="62">
        <v>101.03282461946246</v>
      </c>
    </row>
    <row r="16" spans="1:36" s="7" customFormat="1" ht="21" customHeight="1" x14ac:dyDescent="0.2">
      <c r="A16" s="7">
        <v>12</v>
      </c>
      <c r="B16" s="130" t="s">
        <v>39</v>
      </c>
      <c r="C16" s="131" t="s">
        <v>79</v>
      </c>
      <c r="D16" s="130" t="s">
        <v>17</v>
      </c>
      <c r="E16" s="131" t="s">
        <v>80</v>
      </c>
      <c r="F16" s="131" t="s">
        <v>71</v>
      </c>
      <c r="G16" s="130" t="s">
        <v>39</v>
      </c>
      <c r="V16" s="10" t="s">
        <v>26</v>
      </c>
      <c r="W16" s="60">
        <v>100</v>
      </c>
      <c r="X16" s="59">
        <v>96.750667300000003</v>
      </c>
      <c r="Y16" s="71">
        <v>98.375333650000002</v>
      </c>
      <c r="Z16" s="77">
        <v>105.01320928803374</v>
      </c>
      <c r="AA16" s="40">
        <v>4.1142857142857139</v>
      </c>
      <c r="AB16" s="62">
        <v>100.89892357374802</v>
      </c>
    </row>
    <row r="17" spans="1:36" s="7" customFormat="1" ht="21" customHeight="1" x14ac:dyDescent="0.2">
      <c r="A17" s="7">
        <v>13</v>
      </c>
      <c r="B17" s="130" t="s">
        <v>26</v>
      </c>
      <c r="C17" s="131" t="s">
        <v>80</v>
      </c>
      <c r="D17" s="130" t="s">
        <v>34</v>
      </c>
      <c r="E17" s="130" t="s">
        <v>63</v>
      </c>
      <c r="F17" s="131" t="s">
        <v>80</v>
      </c>
      <c r="G17" s="130"/>
      <c r="V17" s="10" t="s">
        <v>37</v>
      </c>
      <c r="W17" s="60"/>
      <c r="X17" s="59">
        <v>98.238416924999996</v>
      </c>
      <c r="Y17" s="71">
        <v>98.238416924999996</v>
      </c>
      <c r="Z17" s="77">
        <v>104.86705410701435</v>
      </c>
      <c r="AA17" s="40">
        <v>4.1142857142857139</v>
      </c>
      <c r="AB17" s="62">
        <v>100.75276839272864</v>
      </c>
    </row>
    <row r="18" spans="1:36" s="7" customFormat="1" ht="21" customHeight="1" x14ac:dyDescent="0.2">
      <c r="A18" s="7">
        <v>14</v>
      </c>
      <c r="B18" s="130"/>
      <c r="C18" s="130" t="s">
        <v>39</v>
      </c>
      <c r="D18" s="131" t="s">
        <v>79</v>
      </c>
      <c r="E18" s="130" t="s">
        <v>29</v>
      </c>
      <c r="F18" s="130" t="s">
        <v>22</v>
      </c>
      <c r="G18" s="130"/>
      <c r="V18" s="10" t="s">
        <v>36</v>
      </c>
      <c r="W18" s="60">
        <v>97</v>
      </c>
      <c r="X18" s="59">
        <v>99.400301675000009</v>
      </c>
      <c r="Y18" s="71">
        <v>98.200150837500004</v>
      </c>
      <c r="Z18" s="77">
        <v>104.82620601526031</v>
      </c>
      <c r="AA18" s="40">
        <v>4.1142857142857139</v>
      </c>
      <c r="AB18" s="62">
        <v>100.7119203009746</v>
      </c>
      <c r="AJ18" s="15"/>
    </row>
    <row r="19" spans="1:36" s="7" customFormat="1" ht="21" customHeight="1" x14ac:dyDescent="0.2">
      <c r="A19" s="7">
        <v>15</v>
      </c>
      <c r="B19" s="130"/>
      <c r="C19" s="130"/>
      <c r="D19" s="130" t="s">
        <v>23</v>
      </c>
      <c r="E19" s="131" t="s">
        <v>78</v>
      </c>
      <c r="F19" s="130" t="s">
        <v>39</v>
      </c>
      <c r="G19" s="130"/>
      <c r="V19" s="1" t="s">
        <v>22</v>
      </c>
      <c r="W19" s="59">
        <v>98</v>
      </c>
      <c r="X19" s="59">
        <v>94.378805624999998</v>
      </c>
      <c r="Y19" s="71">
        <v>96.189402812499992</v>
      </c>
      <c r="Z19" s="77">
        <v>102.67978276727341</v>
      </c>
      <c r="AA19" s="40">
        <v>4.1142857142857139</v>
      </c>
      <c r="AB19" s="62">
        <v>98.565497052987695</v>
      </c>
      <c r="AJ19" s="15"/>
    </row>
    <row r="20" spans="1:36" s="7" customFormat="1" ht="21" customHeight="1" thickBot="1" x14ac:dyDescent="0.25">
      <c r="A20" s="7">
        <v>16</v>
      </c>
      <c r="B20" s="130"/>
      <c r="C20" s="130"/>
      <c r="D20" s="130" t="s">
        <v>39</v>
      </c>
      <c r="E20" s="131" t="s">
        <v>74</v>
      </c>
      <c r="F20" s="130"/>
      <c r="G20" s="130"/>
      <c r="V20" s="10" t="s">
        <v>39</v>
      </c>
      <c r="W20" s="60"/>
      <c r="X20" s="59">
        <v>94.126273725000004</v>
      </c>
      <c r="Y20" s="71">
        <v>94.126273725000004</v>
      </c>
      <c r="Z20" s="77">
        <v>100.47744404459438</v>
      </c>
      <c r="AA20" s="40">
        <v>4.1142857142857139</v>
      </c>
      <c r="AB20" s="62">
        <v>96.363158330308664</v>
      </c>
      <c r="AJ20" s="15"/>
    </row>
    <row r="21" spans="1:36" s="7" customFormat="1" ht="21" customHeight="1" thickBot="1" x14ac:dyDescent="0.25">
      <c r="B21" s="130"/>
      <c r="C21" s="130"/>
      <c r="D21" s="130"/>
      <c r="E21" s="130"/>
      <c r="F21" s="130"/>
      <c r="G21" s="130"/>
      <c r="V21" s="107" t="s">
        <v>3</v>
      </c>
      <c r="W21" s="61">
        <v>105.01999999999998</v>
      </c>
      <c r="X21" s="61">
        <v>108.47499999999999</v>
      </c>
      <c r="Y21" s="108">
        <v>106.74749999999999</v>
      </c>
      <c r="Z21" s="74"/>
      <c r="AA21" s="50"/>
      <c r="AB21" s="53"/>
    </row>
    <row r="22" spans="1:36" s="5" customFormat="1" ht="22.5" customHeight="1" x14ac:dyDescent="0.25">
      <c r="B22" s="132"/>
      <c r="C22" s="132"/>
      <c r="D22" s="132"/>
      <c r="E22" s="132"/>
      <c r="F22" s="132"/>
      <c r="G22" s="132"/>
      <c r="V22" s="6" t="s">
        <v>15</v>
      </c>
      <c r="W22" s="4"/>
      <c r="X22" s="45" t="s">
        <v>31</v>
      </c>
      <c r="Y22" s="32"/>
      <c r="Z22" s="32"/>
      <c r="AA22" s="32"/>
      <c r="AB22" s="4"/>
      <c r="AC22" s="4"/>
      <c r="AD22" s="32"/>
      <c r="AE22" s="32"/>
      <c r="AF22" s="32"/>
      <c r="AG22" s="32"/>
      <c r="AH22" s="4"/>
    </row>
    <row r="23" spans="1:36" s="4" customFormat="1" x14ac:dyDescent="0.2">
      <c r="B23" s="132"/>
      <c r="C23" s="132"/>
      <c r="D23" s="132"/>
      <c r="E23" s="132"/>
      <c r="F23" s="132"/>
      <c r="G23" s="132"/>
      <c r="V23" s="4" t="s">
        <v>24</v>
      </c>
      <c r="X23" s="32"/>
      <c r="Y23" s="32"/>
      <c r="Z23" s="32"/>
      <c r="AA23" s="32"/>
      <c r="AD23" s="32"/>
      <c r="AE23" s="32"/>
      <c r="AF23" s="32"/>
      <c r="AG23" s="32"/>
      <c r="AJ23" s="15"/>
    </row>
    <row r="24" spans="1:36" s="4" customFormat="1" ht="18.75" thickBot="1" x14ac:dyDescent="0.25">
      <c r="B24" s="132"/>
      <c r="C24" s="132"/>
      <c r="D24" s="132"/>
      <c r="E24" s="132"/>
      <c r="F24" s="132"/>
      <c r="G24" s="132"/>
      <c r="X24" s="32"/>
      <c r="Y24" s="32"/>
      <c r="Z24" s="32"/>
      <c r="AA24" s="32"/>
      <c r="AD24" s="32"/>
      <c r="AE24" s="32"/>
      <c r="AF24" s="32"/>
      <c r="AG24" s="32"/>
      <c r="AJ24" s="15"/>
    </row>
    <row r="25" spans="1:36" s="4" customFormat="1" ht="20.25" x14ac:dyDescent="0.2">
      <c r="B25" s="132"/>
      <c r="C25" s="132"/>
      <c r="D25" s="132"/>
      <c r="E25" s="132"/>
      <c r="F25" s="132"/>
      <c r="G25" s="132"/>
      <c r="V25" s="189" t="s">
        <v>42</v>
      </c>
      <c r="W25" s="187"/>
      <c r="X25" s="187"/>
      <c r="Y25" s="187"/>
      <c r="Z25" s="187"/>
      <c r="AA25" s="187"/>
      <c r="AB25" s="188"/>
      <c r="AD25" s="32"/>
      <c r="AE25" s="32"/>
      <c r="AF25" s="32"/>
      <c r="AG25" s="32"/>
      <c r="AJ25" s="15"/>
    </row>
    <row r="26" spans="1:36" s="4" customFormat="1" ht="36" x14ac:dyDescent="0.2">
      <c r="B26" s="132"/>
      <c r="C26" s="132"/>
      <c r="D26" s="132"/>
      <c r="E26" s="132"/>
      <c r="F26" s="132"/>
      <c r="G26" s="132"/>
      <c r="V26" s="64" t="s">
        <v>1</v>
      </c>
      <c r="W26" s="66">
        <v>2014</v>
      </c>
      <c r="X26" s="66">
        <v>2015</v>
      </c>
      <c r="Y26" s="70" t="s">
        <v>4</v>
      </c>
      <c r="Z26" s="72" t="s">
        <v>44</v>
      </c>
      <c r="AA26" s="72" t="s">
        <v>46</v>
      </c>
      <c r="AB26" s="118" t="s">
        <v>44</v>
      </c>
      <c r="AD26" s="32"/>
      <c r="AE26" s="32"/>
      <c r="AF26" s="32"/>
      <c r="AG26" s="32"/>
      <c r="AJ26" s="15"/>
    </row>
    <row r="27" spans="1:36" s="4" customFormat="1" ht="25.5" x14ac:dyDescent="0.2">
      <c r="B27" s="132"/>
      <c r="C27" s="132"/>
      <c r="D27" s="132"/>
      <c r="E27" s="132"/>
      <c r="F27" s="132"/>
      <c r="G27" s="132"/>
      <c r="V27" s="67" t="s">
        <v>6</v>
      </c>
      <c r="W27" s="69">
        <v>4</v>
      </c>
      <c r="X27" s="69">
        <v>2</v>
      </c>
      <c r="Y27" s="111" t="s">
        <v>62</v>
      </c>
      <c r="Z27" s="73" t="s">
        <v>41</v>
      </c>
      <c r="AA27" s="89" t="s">
        <v>47</v>
      </c>
      <c r="AB27" s="88" t="s">
        <v>45</v>
      </c>
      <c r="AD27" s="32"/>
      <c r="AE27" s="32"/>
      <c r="AF27" s="32"/>
      <c r="AG27" s="32"/>
      <c r="AJ27" s="15"/>
    </row>
    <row r="28" spans="1:36" s="4" customFormat="1" x14ac:dyDescent="0.2">
      <c r="B28" s="132"/>
      <c r="C28" s="132"/>
      <c r="D28" s="132"/>
      <c r="E28" s="132"/>
      <c r="F28" s="132"/>
      <c r="G28" s="132"/>
      <c r="V28" s="10" t="s">
        <v>38</v>
      </c>
      <c r="W28" s="51"/>
      <c r="X28" s="35">
        <v>105.651077</v>
      </c>
      <c r="Y28" s="71">
        <v>105.651077</v>
      </c>
      <c r="Z28" s="79">
        <v>105.99444300025002</v>
      </c>
      <c r="AA28" s="40">
        <v>4.1142857142857139</v>
      </c>
      <c r="AB28" s="62">
        <v>101.8801572859643</v>
      </c>
      <c r="AD28" s="32"/>
      <c r="AE28" s="32"/>
      <c r="AF28" s="32"/>
      <c r="AG28" s="32"/>
      <c r="AJ28" s="15"/>
    </row>
    <row r="29" spans="1:36" s="4" customFormat="1" x14ac:dyDescent="0.2">
      <c r="B29" s="132"/>
      <c r="C29" s="132"/>
      <c r="D29" s="132"/>
      <c r="E29" s="132"/>
      <c r="F29" s="132"/>
      <c r="G29" s="132"/>
      <c r="V29" s="1" t="s">
        <v>14</v>
      </c>
      <c r="W29" s="35">
        <v>100.769178375</v>
      </c>
      <c r="X29" s="35">
        <v>105.754842</v>
      </c>
      <c r="Y29" s="71">
        <v>103.2620101875</v>
      </c>
      <c r="Z29" s="79">
        <v>103.59761172060936</v>
      </c>
      <c r="AA29" s="40">
        <v>4.1142857142857139</v>
      </c>
      <c r="AB29" s="62">
        <v>99.483326006323651</v>
      </c>
      <c r="AD29" s="32"/>
      <c r="AE29" s="32"/>
      <c r="AF29" s="32"/>
      <c r="AG29" s="32"/>
      <c r="AJ29" s="15"/>
    </row>
    <row r="30" spans="1:36" s="4" customFormat="1" x14ac:dyDescent="0.2">
      <c r="B30" s="132"/>
      <c r="C30" s="132"/>
      <c r="D30" s="132"/>
      <c r="E30" s="132"/>
      <c r="F30" s="132"/>
      <c r="G30" s="132"/>
      <c r="V30" s="10" t="s">
        <v>33</v>
      </c>
      <c r="W30" s="51">
        <v>106</v>
      </c>
      <c r="X30" s="35">
        <v>97.191639350000003</v>
      </c>
      <c r="Y30" s="71">
        <v>101.595819675</v>
      </c>
      <c r="Z30" s="79">
        <v>101.92600608894377</v>
      </c>
      <c r="AA30" s="40">
        <v>4.1142857142857139</v>
      </c>
      <c r="AB30" s="62">
        <v>97.811720374658051</v>
      </c>
      <c r="AD30" s="32"/>
      <c r="AE30" s="32"/>
      <c r="AF30" s="32"/>
      <c r="AG30" s="32"/>
      <c r="AJ30" s="15"/>
    </row>
    <row r="31" spans="1:36" s="4" customFormat="1" x14ac:dyDescent="0.2">
      <c r="B31" s="132"/>
      <c r="C31" s="132"/>
      <c r="D31" s="132"/>
      <c r="E31" s="132"/>
      <c r="F31" s="132"/>
      <c r="G31" s="132"/>
      <c r="V31" s="10" t="s">
        <v>37</v>
      </c>
      <c r="W31" s="51"/>
      <c r="X31" s="35">
        <v>101.33582340000001</v>
      </c>
      <c r="Y31" s="71">
        <v>101.33582340000001</v>
      </c>
      <c r="Z31" s="79">
        <v>101.66516482605</v>
      </c>
      <c r="AA31" s="40">
        <v>4.1142857142857139</v>
      </c>
      <c r="AB31" s="62">
        <v>97.550879111764289</v>
      </c>
      <c r="AD31" s="32"/>
      <c r="AE31" s="32"/>
      <c r="AF31" s="32"/>
      <c r="AG31" s="32"/>
      <c r="AJ31" s="15"/>
    </row>
    <row r="32" spans="1:36" s="4" customFormat="1" x14ac:dyDescent="0.2">
      <c r="B32" s="132"/>
      <c r="C32" s="132"/>
      <c r="D32" s="132"/>
      <c r="E32" s="132"/>
      <c r="F32" s="132"/>
      <c r="G32" s="132"/>
      <c r="V32" s="81" t="s">
        <v>63</v>
      </c>
      <c r="W32" s="84">
        <v>106</v>
      </c>
      <c r="X32" s="85">
        <v>102.1498615</v>
      </c>
      <c r="Y32" s="71">
        <v>104.07493074999999</v>
      </c>
      <c r="Z32" s="80">
        <v>104.4131742749375</v>
      </c>
      <c r="AA32" s="90">
        <v>8</v>
      </c>
      <c r="AB32" s="62">
        <v>96.413174274937504</v>
      </c>
      <c r="AD32" s="32"/>
      <c r="AE32" s="32"/>
      <c r="AF32" s="32"/>
      <c r="AG32" s="32"/>
      <c r="AJ32" s="15"/>
    </row>
    <row r="33" spans="2:36" s="4" customFormat="1" x14ac:dyDescent="0.2">
      <c r="B33" s="132"/>
      <c r="C33" s="132"/>
      <c r="D33" s="132"/>
      <c r="E33" s="132"/>
      <c r="F33" s="132"/>
      <c r="G33" s="132"/>
      <c r="V33" s="1" t="s">
        <v>18</v>
      </c>
      <c r="W33" s="35">
        <v>100.02091287499999</v>
      </c>
      <c r="X33" s="35">
        <v>99.855542200000002</v>
      </c>
      <c r="Y33" s="71">
        <v>99.938227537499998</v>
      </c>
      <c r="Z33" s="79">
        <v>100.26302677699687</v>
      </c>
      <c r="AA33" s="40">
        <v>4.1142857142857139</v>
      </c>
      <c r="AB33" s="62">
        <v>96.148741062711153</v>
      </c>
      <c r="AD33" s="32"/>
      <c r="AE33" s="32"/>
      <c r="AF33" s="32"/>
      <c r="AG33" s="32"/>
      <c r="AJ33" s="15"/>
    </row>
    <row r="34" spans="2:36" s="4" customFormat="1" x14ac:dyDescent="0.2">
      <c r="B34" s="132"/>
      <c r="C34" s="132"/>
      <c r="D34" s="132"/>
      <c r="E34" s="132"/>
      <c r="F34" s="132"/>
      <c r="G34" s="132"/>
      <c r="V34" s="1" t="s">
        <v>8</v>
      </c>
      <c r="W34" s="35">
        <v>99.056347275000007</v>
      </c>
      <c r="X34" s="35">
        <v>98.340121949999997</v>
      </c>
      <c r="Y34" s="71">
        <v>98.698234612500002</v>
      </c>
      <c r="Z34" s="79">
        <v>99.019003874990631</v>
      </c>
      <c r="AA34" s="40">
        <v>4.1142857142857139</v>
      </c>
      <c r="AB34" s="62">
        <v>94.904718160704917</v>
      </c>
      <c r="AD34" s="32"/>
      <c r="AE34" s="32"/>
      <c r="AF34" s="32"/>
      <c r="AG34" s="32"/>
      <c r="AJ34" s="15"/>
    </row>
    <row r="35" spans="2:36" s="4" customFormat="1" x14ac:dyDescent="0.2">
      <c r="B35" s="132"/>
      <c r="C35" s="132"/>
      <c r="D35" s="132"/>
      <c r="E35" s="132"/>
      <c r="F35" s="132"/>
      <c r="G35" s="132"/>
      <c r="V35" s="10" t="s">
        <v>30</v>
      </c>
      <c r="W35" s="51">
        <v>101</v>
      </c>
      <c r="X35" s="35">
        <v>95.366597600000006</v>
      </c>
      <c r="Y35" s="71">
        <v>98.183298800000003</v>
      </c>
      <c r="Z35" s="79">
        <v>98.502394521100015</v>
      </c>
      <c r="AA35" s="40">
        <v>4.1142857142857139</v>
      </c>
      <c r="AB35" s="62">
        <v>94.388108806814301</v>
      </c>
      <c r="AD35" s="32"/>
      <c r="AE35" s="32"/>
      <c r="AF35" s="32"/>
      <c r="AG35" s="32"/>
      <c r="AJ35" s="15"/>
    </row>
    <row r="36" spans="2:36" s="4" customFormat="1" x14ac:dyDescent="0.2">
      <c r="B36" s="132"/>
      <c r="C36" s="132"/>
      <c r="D36" s="132"/>
      <c r="E36" s="132"/>
      <c r="F36" s="132"/>
      <c r="G36" s="132"/>
      <c r="V36" s="10" t="s">
        <v>40</v>
      </c>
      <c r="W36" s="51"/>
      <c r="X36" s="35">
        <v>97.752245450000004</v>
      </c>
      <c r="Y36" s="71">
        <v>97.752245450000004</v>
      </c>
      <c r="Z36" s="79">
        <v>98.069940247712509</v>
      </c>
      <c r="AA36" s="40">
        <v>4.1142857142857139</v>
      </c>
      <c r="AB36" s="62">
        <v>93.955654533426795</v>
      </c>
      <c r="AD36" s="32"/>
      <c r="AE36" s="32"/>
      <c r="AF36" s="32"/>
      <c r="AG36" s="32"/>
      <c r="AJ36" s="15"/>
    </row>
    <row r="37" spans="2:36" s="4" customFormat="1" x14ac:dyDescent="0.2">
      <c r="B37" s="132"/>
      <c r="C37" s="132"/>
      <c r="D37" s="132"/>
      <c r="E37" s="132"/>
      <c r="F37" s="132"/>
      <c r="G37" s="132"/>
      <c r="V37" s="96" t="s">
        <v>64</v>
      </c>
      <c r="W37" s="104">
        <v>102.772878675</v>
      </c>
      <c r="X37" s="104">
        <v>100.1000832</v>
      </c>
      <c r="Y37" s="71">
        <v>101.43648093749999</v>
      </c>
      <c r="Z37" s="80">
        <v>101.76614950054687</v>
      </c>
      <c r="AA37" s="90">
        <v>8</v>
      </c>
      <c r="AB37" s="103">
        <v>93.766149500546874</v>
      </c>
      <c r="AD37" s="32"/>
      <c r="AE37" s="32"/>
      <c r="AF37" s="32"/>
      <c r="AG37" s="32"/>
      <c r="AJ37" s="15"/>
    </row>
    <row r="38" spans="2:36" s="4" customFormat="1" x14ac:dyDescent="0.2">
      <c r="B38" s="132"/>
      <c r="C38" s="132"/>
      <c r="D38" s="132"/>
      <c r="E38" s="132"/>
      <c r="F38" s="132"/>
      <c r="G38" s="132"/>
      <c r="V38" s="10" t="s">
        <v>19</v>
      </c>
      <c r="W38" s="27">
        <v>97</v>
      </c>
      <c r="X38" s="35">
        <v>97.533302300000003</v>
      </c>
      <c r="Y38" s="71">
        <v>97.266651150000001</v>
      </c>
      <c r="Z38" s="79">
        <v>97.582767766237509</v>
      </c>
      <c r="AA38" s="40">
        <v>4.1142857142857139</v>
      </c>
      <c r="AB38" s="62">
        <v>93.468482051951796</v>
      </c>
      <c r="AD38" s="32"/>
      <c r="AE38" s="32"/>
      <c r="AF38" s="32"/>
      <c r="AG38" s="32"/>
      <c r="AJ38" s="15"/>
    </row>
    <row r="39" spans="2:36" s="4" customFormat="1" ht="18.75" thickBot="1" x14ac:dyDescent="0.25">
      <c r="B39" s="132"/>
      <c r="C39" s="132"/>
      <c r="D39" s="132"/>
      <c r="E39" s="132"/>
      <c r="F39" s="132"/>
      <c r="G39" s="132"/>
      <c r="V39" s="10" t="s">
        <v>39</v>
      </c>
      <c r="W39" s="51"/>
      <c r="X39" s="35">
        <v>96.063809200000009</v>
      </c>
      <c r="Y39" s="71">
        <v>96.063809200000009</v>
      </c>
      <c r="Z39" s="79">
        <v>96.376016579900011</v>
      </c>
      <c r="AA39" s="40">
        <v>4.1142857142857139</v>
      </c>
      <c r="AB39" s="62">
        <v>92.261730865614297</v>
      </c>
      <c r="AD39" s="32"/>
      <c r="AE39" s="32"/>
      <c r="AF39" s="32"/>
      <c r="AG39" s="32"/>
      <c r="AJ39" s="15"/>
    </row>
    <row r="40" spans="2:36" s="4" customFormat="1" ht="18.75" thickBot="1" x14ac:dyDescent="0.25">
      <c r="B40" s="132"/>
      <c r="C40" s="132"/>
      <c r="D40" s="132"/>
      <c r="E40" s="132"/>
      <c r="F40" s="132"/>
      <c r="G40" s="132"/>
      <c r="V40" s="107" t="s">
        <v>3</v>
      </c>
      <c r="W40" s="50">
        <v>90.15</v>
      </c>
      <c r="X40" s="55">
        <v>110.5</v>
      </c>
      <c r="Y40" s="108">
        <v>100.325</v>
      </c>
      <c r="Z40" s="109"/>
      <c r="AA40" s="50"/>
      <c r="AB40" s="110"/>
      <c r="AD40" s="32"/>
      <c r="AE40" s="32"/>
      <c r="AF40" s="32"/>
      <c r="AG40" s="32"/>
      <c r="AJ40" s="15"/>
    </row>
    <row r="41" spans="2:36" s="4" customFormat="1" x14ac:dyDescent="0.2">
      <c r="B41" s="132"/>
      <c r="C41" s="132"/>
      <c r="D41" s="132"/>
      <c r="E41" s="132"/>
      <c r="F41" s="132"/>
      <c r="G41" s="132"/>
      <c r="X41" s="32"/>
      <c r="Y41" s="32"/>
      <c r="Z41" s="32"/>
      <c r="AA41" s="32"/>
      <c r="AD41" s="32"/>
      <c r="AE41" s="32"/>
      <c r="AF41" s="32"/>
      <c r="AG41" s="32"/>
      <c r="AJ41" s="15"/>
    </row>
    <row r="42" spans="2:36" ht="18.75" thickBot="1" x14ac:dyDescent="0.3">
      <c r="X42" s="27"/>
      <c r="Y42" s="27"/>
      <c r="Z42" s="27"/>
      <c r="AA42" s="27"/>
      <c r="AD42" s="27"/>
      <c r="AE42" s="27"/>
      <c r="AF42" s="27"/>
      <c r="AG42" s="27"/>
    </row>
    <row r="43" spans="2:36" ht="20.25" x14ac:dyDescent="0.25">
      <c r="V43" s="18" t="s">
        <v>0</v>
      </c>
      <c r="W43" s="185" t="s">
        <v>9</v>
      </c>
      <c r="X43" s="186"/>
      <c r="Y43" s="186"/>
      <c r="Z43" s="186"/>
      <c r="AA43" s="119"/>
      <c r="AB43" s="120"/>
      <c r="AC43" s="9"/>
      <c r="AD43" s="9"/>
      <c r="AE43" s="9"/>
      <c r="AF43" s="9"/>
      <c r="AG43" s="9"/>
      <c r="AH43" s="9"/>
    </row>
    <row r="44" spans="2:36" ht="36" x14ac:dyDescent="0.25">
      <c r="V44" s="12" t="s">
        <v>1</v>
      </c>
      <c r="W44" s="37">
        <v>2014</v>
      </c>
      <c r="X44" s="37">
        <v>2015</v>
      </c>
      <c r="Y44" s="70" t="s">
        <v>4</v>
      </c>
      <c r="Z44" s="72" t="s">
        <v>44</v>
      </c>
      <c r="AA44" s="72" t="s">
        <v>46</v>
      </c>
      <c r="AB44" s="118" t="s">
        <v>44</v>
      </c>
      <c r="AC44" s="9"/>
      <c r="AD44" s="9"/>
      <c r="AE44" s="9"/>
      <c r="AF44" s="9"/>
      <c r="AG44" s="9"/>
      <c r="AH44" s="9"/>
    </row>
    <row r="45" spans="2:36" s="13" customFormat="1" ht="25.5" x14ac:dyDescent="0.25">
      <c r="B45" s="133"/>
      <c r="C45" s="133"/>
      <c r="D45" s="133"/>
      <c r="E45" s="133"/>
      <c r="F45" s="133"/>
      <c r="G45" s="133"/>
      <c r="V45" s="19" t="s">
        <v>7</v>
      </c>
      <c r="W45" s="25">
        <v>5</v>
      </c>
      <c r="X45" s="25">
        <v>5</v>
      </c>
      <c r="Y45" s="111" t="s">
        <v>62</v>
      </c>
      <c r="Z45" s="73" t="s">
        <v>41</v>
      </c>
      <c r="AA45" s="89" t="s">
        <v>41</v>
      </c>
      <c r="AB45" s="88" t="s">
        <v>45</v>
      </c>
      <c r="AJ45" s="9"/>
    </row>
    <row r="46" spans="2:36" s="13" customFormat="1" x14ac:dyDescent="0.25">
      <c r="B46" s="133"/>
      <c r="C46" s="133"/>
      <c r="D46" s="133"/>
      <c r="E46" s="133"/>
      <c r="F46" s="133"/>
      <c r="G46" s="133"/>
      <c r="V46" s="10" t="s">
        <v>38</v>
      </c>
      <c r="W46" s="51"/>
      <c r="X46" s="27">
        <v>105.94769980000001</v>
      </c>
      <c r="Y46" s="71">
        <v>105.94769980000001</v>
      </c>
      <c r="Z46" s="87">
        <v>128.81121341683999</v>
      </c>
      <c r="AA46" s="40">
        <v>4.1142857142857139</v>
      </c>
      <c r="AB46" s="121">
        <v>124.69692770255428</v>
      </c>
      <c r="AJ46" s="9"/>
    </row>
    <row r="47" spans="2:36" s="13" customFormat="1" x14ac:dyDescent="0.25">
      <c r="B47" s="133"/>
      <c r="C47" s="133"/>
      <c r="D47" s="133"/>
      <c r="E47" s="133"/>
      <c r="F47" s="133"/>
      <c r="G47" s="133"/>
      <c r="V47" s="10" t="s">
        <v>37</v>
      </c>
      <c r="W47" s="51"/>
      <c r="X47" s="27">
        <v>103.0971552</v>
      </c>
      <c r="Y47" s="71">
        <v>103.0971552</v>
      </c>
      <c r="Z47" s="87">
        <v>125.34552129216002</v>
      </c>
      <c r="AA47" s="40">
        <v>4.1142857142857139</v>
      </c>
      <c r="AB47" s="121">
        <v>121.2312355778743</v>
      </c>
      <c r="AJ47" s="9"/>
    </row>
    <row r="48" spans="2:36" s="13" customFormat="1" x14ac:dyDescent="0.25">
      <c r="B48" s="133"/>
      <c r="C48" s="133"/>
      <c r="D48" s="133"/>
      <c r="E48" s="133"/>
      <c r="F48" s="133"/>
      <c r="G48" s="133"/>
      <c r="V48" s="1" t="s">
        <v>14</v>
      </c>
      <c r="W48" s="27">
        <v>100.02244492</v>
      </c>
      <c r="X48" s="27">
        <v>106.10875960000001</v>
      </c>
      <c r="Y48" s="71">
        <v>103.06560226000001</v>
      </c>
      <c r="Z48" s="87">
        <v>125.307159227708</v>
      </c>
      <c r="AA48" s="40">
        <v>4.1142857142857139</v>
      </c>
      <c r="AB48" s="121">
        <v>121.19287351342228</v>
      </c>
      <c r="AJ48" s="9"/>
    </row>
    <row r="49" spans="1:46" s="13" customFormat="1" x14ac:dyDescent="0.25">
      <c r="B49" s="133"/>
      <c r="C49" s="133"/>
      <c r="D49" s="133"/>
      <c r="E49" s="133"/>
      <c r="F49" s="133"/>
      <c r="G49" s="133"/>
      <c r="V49" s="10" t="s">
        <v>33</v>
      </c>
      <c r="W49" s="106">
        <v>100</v>
      </c>
      <c r="X49" s="27">
        <v>98.889269839999997</v>
      </c>
      <c r="Y49" s="71">
        <v>99.444634919999999</v>
      </c>
      <c r="Z49" s="87">
        <v>120.904787135736</v>
      </c>
      <c r="AA49" s="40">
        <v>4.1142857142857139</v>
      </c>
      <c r="AB49" s="121">
        <v>116.79050142145029</v>
      </c>
      <c r="AJ49" s="9"/>
    </row>
    <row r="50" spans="1:46" s="13" customFormat="1" x14ac:dyDescent="0.25">
      <c r="B50" s="133"/>
      <c r="C50" s="133"/>
      <c r="D50" s="133"/>
      <c r="E50" s="133"/>
      <c r="F50" s="133"/>
      <c r="G50" s="133"/>
      <c r="V50" s="1" t="s">
        <v>18</v>
      </c>
      <c r="W50" s="27">
        <v>100.5340841</v>
      </c>
      <c r="X50" s="27">
        <v>97.391993960000008</v>
      </c>
      <c r="Y50" s="71">
        <v>98.963039030000004</v>
      </c>
      <c r="Z50" s="87">
        <v>120.319262852674</v>
      </c>
      <c r="AA50" s="40">
        <v>4.1142857142857139</v>
      </c>
      <c r="AB50" s="121">
        <v>116.20497713838829</v>
      </c>
      <c r="AJ50" s="9"/>
    </row>
    <row r="51" spans="1:46" s="13" customFormat="1" x14ac:dyDescent="0.25">
      <c r="B51" s="133"/>
      <c r="C51" s="133"/>
      <c r="D51" s="133"/>
      <c r="E51" s="133"/>
      <c r="F51" s="133"/>
      <c r="G51" s="133"/>
      <c r="V51" s="10" t="s">
        <v>40</v>
      </c>
      <c r="W51" s="51"/>
      <c r="X51" s="27">
        <v>98.567918980000002</v>
      </c>
      <c r="Y51" s="71">
        <v>98.567918980000002</v>
      </c>
      <c r="Z51" s="87">
        <v>119.83887589588399</v>
      </c>
      <c r="AA51" s="40">
        <v>4.1142857142857139</v>
      </c>
      <c r="AB51" s="121">
        <v>115.72459018159827</v>
      </c>
      <c r="AJ51" s="9"/>
    </row>
    <row r="52" spans="1:46" s="13" customFormat="1" x14ac:dyDescent="0.25">
      <c r="B52" s="133"/>
      <c r="C52" s="133"/>
      <c r="D52" s="133"/>
      <c r="E52" s="133"/>
      <c r="F52" s="133"/>
      <c r="G52" s="133"/>
      <c r="V52" s="96" t="s">
        <v>64</v>
      </c>
      <c r="W52" s="100">
        <v>103</v>
      </c>
      <c r="X52" s="97">
        <v>99.961957339999998</v>
      </c>
      <c r="Y52" s="71">
        <v>101.48097867</v>
      </c>
      <c r="Z52" s="98">
        <v>123.380573866986</v>
      </c>
      <c r="AA52" s="90">
        <v>8</v>
      </c>
      <c r="AB52" s="123">
        <v>115.380573866986</v>
      </c>
      <c r="AJ52" s="9"/>
    </row>
    <row r="53" spans="1:46" s="13" customFormat="1" x14ac:dyDescent="0.25">
      <c r="B53" s="133"/>
      <c r="C53" s="133"/>
      <c r="D53" s="133"/>
      <c r="E53" s="133"/>
      <c r="F53" s="133"/>
      <c r="G53" s="133"/>
      <c r="V53" s="96" t="s">
        <v>63</v>
      </c>
      <c r="W53" s="105">
        <v>103</v>
      </c>
      <c r="X53" s="97">
        <v>99.941279000000009</v>
      </c>
      <c r="Y53" s="71">
        <v>101.4706395</v>
      </c>
      <c r="Z53" s="98">
        <v>123.3680035041</v>
      </c>
      <c r="AA53" s="90">
        <v>8</v>
      </c>
      <c r="AB53" s="123">
        <v>115.3680035041</v>
      </c>
      <c r="AJ53" s="9"/>
    </row>
    <row r="54" spans="1:46" s="13" customFormat="1" x14ac:dyDescent="0.25">
      <c r="B54" s="133"/>
      <c r="C54" s="133"/>
      <c r="D54" s="133"/>
      <c r="E54" s="133"/>
      <c r="F54" s="133"/>
      <c r="G54" s="133"/>
      <c r="V54" s="10" t="s">
        <v>30</v>
      </c>
      <c r="W54" s="106">
        <v>98</v>
      </c>
      <c r="X54" s="27">
        <v>97.29088741999999</v>
      </c>
      <c r="Y54" s="71">
        <v>97.645443709999995</v>
      </c>
      <c r="Z54" s="87">
        <v>118.71733046261799</v>
      </c>
      <c r="AA54" s="40">
        <v>4.1142857142857139</v>
      </c>
      <c r="AB54" s="121">
        <v>114.60304474833228</v>
      </c>
      <c r="AJ54" s="9"/>
    </row>
    <row r="55" spans="1:46" s="13" customFormat="1" x14ac:dyDescent="0.25">
      <c r="B55" s="133"/>
      <c r="C55" s="133"/>
      <c r="D55" s="133"/>
      <c r="E55" s="133"/>
      <c r="F55" s="133"/>
      <c r="G55" s="133"/>
      <c r="V55" s="1" t="s">
        <v>19</v>
      </c>
      <c r="W55" s="27">
        <v>100.29470957999999</v>
      </c>
      <c r="X55" s="27">
        <v>94.723865780000011</v>
      </c>
      <c r="Y55" s="71">
        <v>97.50928768</v>
      </c>
      <c r="Z55" s="87">
        <v>118.55179196134401</v>
      </c>
      <c r="AA55" s="40">
        <v>4.1142857142857139</v>
      </c>
      <c r="AB55" s="121">
        <v>114.43750624705829</v>
      </c>
      <c r="AJ55" s="9"/>
    </row>
    <row r="56" spans="1:46" s="13" customFormat="1" x14ac:dyDescent="0.25">
      <c r="B56" s="133"/>
      <c r="C56" s="133"/>
      <c r="D56" s="133"/>
      <c r="E56" s="133"/>
      <c r="F56" s="133"/>
      <c r="G56" s="133"/>
      <c r="V56" s="10" t="s">
        <v>36</v>
      </c>
      <c r="W56" s="44"/>
      <c r="X56" s="27">
        <v>97.446176300000005</v>
      </c>
      <c r="Y56" s="71">
        <v>97.446176300000005</v>
      </c>
      <c r="Z56" s="87">
        <v>118.47506114554</v>
      </c>
      <c r="AA56" s="40">
        <v>4.1142857142857139</v>
      </c>
      <c r="AB56" s="121">
        <v>114.36077543125428</v>
      </c>
      <c r="AJ56" s="9"/>
    </row>
    <row r="57" spans="1:46" s="13" customFormat="1" x14ac:dyDescent="0.25">
      <c r="B57" s="133"/>
      <c r="C57" s="133"/>
      <c r="D57" s="133"/>
      <c r="E57" s="133"/>
      <c r="F57" s="133"/>
      <c r="G57" s="133"/>
      <c r="V57" s="10" t="s">
        <v>39</v>
      </c>
      <c r="W57" s="51"/>
      <c r="X57" s="27">
        <v>96.16468132</v>
      </c>
      <c r="Y57" s="71">
        <v>96.16468132</v>
      </c>
      <c r="Z57" s="87">
        <v>116.917019548856</v>
      </c>
      <c r="AA57" s="40">
        <v>4.1142857142857139</v>
      </c>
      <c r="AB57" s="121">
        <v>112.80273383457029</v>
      </c>
      <c r="AJ57" s="9"/>
    </row>
    <row r="58" spans="1:46" s="13" customFormat="1" ht="18.75" thickBot="1" x14ac:dyDescent="0.3">
      <c r="B58" s="133"/>
      <c r="C58" s="133"/>
      <c r="D58" s="133"/>
      <c r="E58" s="133"/>
      <c r="F58" s="133"/>
      <c r="G58" s="133"/>
      <c r="V58" s="10" t="s">
        <v>26</v>
      </c>
      <c r="W58" s="106">
        <v>96</v>
      </c>
      <c r="X58" s="27">
        <v>93.967001325000012</v>
      </c>
      <c r="Y58" s="71">
        <v>94.983500662500006</v>
      </c>
      <c r="Z58" s="87">
        <v>115.48094010546751</v>
      </c>
      <c r="AA58" s="40">
        <v>4.1142857142857139</v>
      </c>
      <c r="AB58" s="121">
        <v>111.3666543911818</v>
      </c>
      <c r="AJ58" s="9"/>
    </row>
    <row r="59" spans="1:46" s="13" customFormat="1" ht="18.75" thickBot="1" x14ac:dyDescent="0.3">
      <c r="B59" s="133"/>
      <c r="C59" s="133"/>
      <c r="D59" s="133"/>
      <c r="E59" s="133"/>
      <c r="F59" s="133"/>
      <c r="G59" s="133"/>
      <c r="V59" s="107" t="s">
        <v>3</v>
      </c>
      <c r="W59" s="50">
        <v>114.58000000000001</v>
      </c>
      <c r="X59" s="50">
        <v>128.57999999999998</v>
      </c>
      <c r="Y59" s="114">
        <v>121.58</v>
      </c>
      <c r="Z59" s="115"/>
      <c r="AA59" s="115"/>
      <c r="AB59" s="117"/>
      <c r="AJ59" s="9"/>
    </row>
    <row r="60" spans="1:46" s="13" customFormat="1" x14ac:dyDescent="0.25">
      <c r="B60" s="133"/>
      <c r="C60" s="133"/>
      <c r="D60" s="133"/>
      <c r="E60" s="133"/>
      <c r="F60" s="133"/>
      <c r="G60" s="133"/>
      <c r="V60" s="6" t="s">
        <v>15</v>
      </c>
      <c r="W60" s="4"/>
      <c r="X60" s="4"/>
      <c r="Y60" s="5"/>
      <c r="Z60" s="4"/>
      <c r="AA60" s="4"/>
      <c r="AB60" s="4"/>
      <c r="AC60" s="28"/>
      <c r="AJ60" s="9"/>
    </row>
    <row r="61" spans="1:46" s="13" customFormat="1" x14ac:dyDescent="0.25">
      <c r="B61" s="133"/>
      <c r="C61" s="133"/>
      <c r="D61" s="133"/>
      <c r="E61" s="133"/>
      <c r="F61" s="133"/>
      <c r="G61" s="133"/>
      <c r="V61" s="4" t="s">
        <v>25</v>
      </c>
      <c r="W61" s="4"/>
      <c r="X61" s="4"/>
      <c r="Y61" s="4"/>
      <c r="Z61" s="4"/>
      <c r="AA61" s="4"/>
      <c r="AB61" s="4"/>
      <c r="AC61" s="28"/>
      <c r="AJ61" s="9"/>
    </row>
    <row r="62" spans="1:46" ht="18.75" thickBot="1" x14ac:dyDescent="0.3"/>
    <row r="63" spans="1:46" s="28" customFormat="1" ht="20.25" x14ac:dyDescent="0.25">
      <c r="A63" s="9"/>
      <c r="B63" s="130"/>
      <c r="C63" s="130"/>
      <c r="D63" s="130"/>
      <c r="E63" s="130"/>
      <c r="F63" s="130"/>
      <c r="G63" s="130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8" t="s">
        <v>0</v>
      </c>
      <c r="W63" s="185" t="s">
        <v>12</v>
      </c>
      <c r="X63" s="186"/>
      <c r="Y63" s="186"/>
      <c r="Z63" s="186"/>
      <c r="AA63" s="126"/>
      <c r="AB63" s="120"/>
      <c r="AD63" s="13"/>
      <c r="AE63" s="13"/>
      <c r="AF63" s="13"/>
      <c r="AG63" s="13"/>
      <c r="AH63" s="13"/>
      <c r="AI63" s="13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</row>
    <row r="64" spans="1:46" s="28" customFormat="1" ht="36" x14ac:dyDescent="0.25">
      <c r="A64" s="9"/>
      <c r="B64" s="130"/>
      <c r="C64" s="130"/>
      <c r="D64" s="130"/>
      <c r="E64" s="130"/>
      <c r="F64" s="130"/>
      <c r="G64" s="130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2" t="s">
        <v>1</v>
      </c>
      <c r="W64" s="127">
        <v>2014</v>
      </c>
      <c r="X64" s="113">
        <v>2015</v>
      </c>
      <c r="Y64" s="70" t="s">
        <v>4</v>
      </c>
      <c r="Z64" s="72" t="s">
        <v>44</v>
      </c>
      <c r="AA64" s="72" t="s">
        <v>46</v>
      </c>
      <c r="AB64" s="118" t="s">
        <v>44</v>
      </c>
      <c r="AD64" s="13"/>
      <c r="AE64" s="13"/>
      <c r="AF64" s="13"/>
      <c r="AG64" s="13"/>
      <c r="AH64" s="13"/>
      <c r="AI64" s="13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</row>
    <row r="65" spans="1:46" s="28" customFormat="1" ht="25.5" x14ac:dyDescent="0.25">
      <c r="A65" s="9"/>
      <c r="B65" s="130"/>
      <c r="C65" s="130"/>
      <c r="D65" s="130"/>
      <c r="E65" s="130"/>
      <c r="F65" s="130"/>
      <c r="G65" s="130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9" t="s">
        <v>7</v>
      </c>
      <c r="W65" s="30">
        <v>6</v>
      </c>
      <c r="X65" s="41">
        <v>5</v>
      </c>
      <c r="Y65" s="111" t="s">
        <v>62</v>
      </c>
      <c r="Z65" s="73" t="s">
        <v>41</v>
      </c>
      <c r="AA65" s="89" t="s">
        <v>47</v>
      </c>
      <c r="AB65" s="88" t="s">
        <v>45</v>
      </c>
      <c r="AD65" s="13"/>
      <c r="AE65" s="13"/>
      <c r="AF65" s="13"/>
      <c r="AG65" s="13"/>
      <c r="AH65" s="13"/>
      <c r="AI65" s="13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</row>
    <row r="66" spans="1:46" s="28" customFormat="1" x14ac:dyDescent="0.25">
      <c r="A66" s="9"/>
      <c r="B66" s="130"/>
      <c r="C66" s="130"/>
      <c r="D66" s="130"/>
      <c r="E66" s="130"/>
      <c r="F66" s="130"/>
      <c r="G66" s="130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 t="s">
        <v>38</v>
      </c>
      <c r="W66" s="31"/>
      <c r="X66" s="21">
        <v>104.72555012000001</v>
      </c>
      <c r="Y66" s="71">
        <v>104.72555012000001</v>
      </c>
      <c r="Z66" s="87">
        <v>107.64564754251268</v>
      </c>
      <c r="AA66" s="40">
        <v>4.1142857142857139</v>
      </c>
      <c r="AB66" s="121">
        <v>103.53136182822696</v>
      </c>
      <c r="AD66" s="13"/>
      <c r="AE66" s="13"/>
      <c r="AF66" s="13"/>
      <c r="AG66" s="13"/>
      <c r="AH66" s="13"/>
      <c r="AI66" s="13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</row>
    <row r="67" spans="1:46" s="28" customFormat="1" x14ac:dyDescent="0.25">
      <c r="A67" s="9"/>
      <c r="B67" s="130"/>
      <c r="C67" s="130"/>
      <c r="D67" s="130"/>
      <c r="E67" s="130"/>
      <c r="F67" s="130"/>
      <c r="G67" s="130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6" t="s">
        <v>63</v>
      </c>
      <c r="W67" s="128">
        <v>109.28141066666666</v>
      </c>
      <c r="X67" s="101">
        <v>104.33824</v>
      </c>
      <c r="Y67" s="71">
        <v>106.80982533333332</v>
      </c>
      <c r="Z67" s="98">
        <v>109.78803929637776</v>
      </c>
      <c r="AA67" s="90">
        <v>8</v>
      </c>
      <c r="AB67" s="123">
        <v>101.78803929637776</v>
      </c>
      <c r="AD67" s="13"/>
      <c r="AE67" s="13"/>
      <c r="AF67" s="13"/>
      <c r="AG67" s="13"/>
      <c r="AH67" s="13"/>
      <c r="AI67" s="13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</row>
    <row r="68" spans="1:46" s="28" customFormat="1" x14ac:dyDescent="0.25">
      <c r="A68" s="9"/>
      <c r="B68" s="130"/>
      <c r="C68" s="130"/>
      <c r="D68" s="130"/>
      <c r="E68" s="130"/>
      <c r="F68" s="130"/>
      <c r="G68" s="130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 t="s">
        <v>33</v>
      </c>
      <c r="W68" s="57">
        <v>104.59823903333331</v>
      </c>
      <c r="X68" s="21">
        <v>101.0766124</v>
      </c>
      <c r="Y68" s="71">
        <v>102.83742571666666</v>
      </c>
      <c r="Z68" s="87">
        <v>105.70487593706638</v>
      </c>
      <c r="AA68" s="40">
        <v>4.1142857142857139</v>
      </c>
      <c r="AB68" s="121">
        <v>101.59059022278066</v>
      </c>
      <c r="AD68" s="13"/>
      <c r="AE68" s="13"/>
      <c r="AF68" s="13"/>
      <c r="AG68" s="13"/>
      <c r="AH68" s="13"/>
      <c r="AI68" s="13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</row>
    <row r="69" spans="1:46" s="28" customFormat="1" x14ac:dyDescent="0.25">
      <c r="A69" s="9"/>
      <c r="B69" s="130"/>
      <c r="C69" s="130"/>
      <c r="D69" s="130"/>
      <c r="E69" s="130"/>
      <c r="F69" s="130"/>
      <c r="G69" s="130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6" t="s">
        <v>65</v>
      </c>
      <c r="W69" s="128">
        <v>103.46336146666665</v>
      </c>
      <c r="X69" s="101">
        <v>104.1201642</v>
      </c>
      <c r="Y69" s="71">
        <v>103.79176283333334</v>
      </c>
      <c r="Z69" s="98">
        <v>106.68582315366945</v>
      </c>
      <c r="AA69" s="90">
        <v>8</v>
      </c>
      <c r="AB69" s="123">
        <v>98.685823153669446</v>
      </c>
      <c r="AD69" s="13"/>
      <c r="AE69" s="13"/>
      <c r="AF69" s="13"/>
      <c r="AG69" s="13"/>
      <c r="AH69" s="13"/>
      <c r="AI69" s="13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</row>
    <row r="70" spans="1:46" s="28" customFormat="1" x14ac:dyDescent="0.25">
      <c r="A70" s="9"/>
      <c r="B70" s="130"/>
      <c r="C70" s="130"/>
      <c r="D70" s="130"/>
      <c r="E70" s="130"/>
      <c r="F70" s="130"/>
      <c r="G70" s="130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 t="s">
        <v>35</v>
      </c>
      <c r="W70" s="57">
        <v>98.625040716666661</v>
      </c>
      <c r="X70" s="21">
        <v>101.13867318000001</v>
      </c>
      <c r="Y70" s="71">
        <v>99.881856948333336</v>
      </c>
      <c r="Z70" s="87">
        <v>102.66689605957603</v>
      </c>
      <c r="AA70" s="40">
        <v>4.1142857142857139</v>
      </c>
      <c r="AB70" s="121">
        <v>98.552610345290319</v>
      </c>
      <c r="AD70" s="13"/>
      <c r="AE70" s="13"/>
      <c r="AF70" s="13"/>
      <c r="AG70" s="13"/>
      <c r="AH70" s="13"/>
      <c r="AI70" s="13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</row>
    <row r="71" spans="1:46" s="28" customFormat="1" x14ac:dyDescent="0.25">
      <c r="A71" s="9"/>
      <c r="B71" s="130"/>
      <c r="C71" s="130"/>
      <c r="D71" s="130"/>
      <c r="E71" s="130"/>
      <c r="F71" s="130"/>
      <c r="G71" s="130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" t="s">
        <v>16</v>
      </c>
      <c r="W71" s="31">
        <v>96.757986933333328</v>
      </c>
      <c r="X71" s="21">
        <v>102.64264555999998</v>
      </c>
      <c r="Y71" s="71">
        <v>99.700316246666659</v>
      </c>
      <c r="Z71" s="87">
        <v>102.4802933980112</v>
      </c>
      <c r="AA71" s="40">
        <v>4.1142857142857139</v>
      </c>
      <c r="AB71" s="121">
        <v>98.366007683725485</v>
      </c>
      <c r="AD71" s="13"/>
      <c r="AE71" s="13"/>
      <c r="AF71" s="13"/>
      <c r="AG71" s="13"/>
      <c r="AH71" s="13"/>
      <c r="AI71" s="13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</row>
    <row r="72" spans="1:46" s="28" customFormat="1" x14ac:dyDescent="0.25">
      <c r="A72" s="9"/>
      <c r="B72" s="130"/>
      <c r="C72" s="130"/>
      <c r="D72" s="130"/>
      <c r="E72" s="130"/>
      <c r="F72" s="130"/>
      <c r="G72" s="130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 t="s">
        <v>30</v>
      </c>
      <c r="W72" s="57">
        <v>98.972991050000005</v>
      </c>
      <c r="X72" s="21">
        <v>99.585117300000007</v>
      </c>
      <c r="Y72" s="71">
        <v>99.279054174999999</v>
      </c>
      <c r="Z72" s="87">
        <v>102.04728513557957</v>
      </c>
      <c r="AA72" s="40">
        <v>4.1142857142857139</v>
      </c>
      <c r="AB72" s="121">
        <v>97.932999421293857</v>
      </c>
      <c r="AD72" s="13"/>
      <c r="AE72" s="13"/>
      <c r="AF72" s="13"/>
      <c r="AG72" s="13"/>
      <c r="AH72" s="13"/>
      <c r="AI72" s="13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</row>
    <row r="73" spans="1:46" s="28" customFormat="1" x14ac:dyDescent="0.25">
      <c r="A73" s="9"/>
      <c r="B73" s="130"/>
      <c r="C73" s="130"/>
      <c r="D73" s="130"/>
      <c r="E73" s="130"/>
      <c r="F73" s="130"/>
      <c r="G73" s="130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 t="s">
        <v>37</v>
      </c>
      <c r="W73" s="31"/>
      <c r="X73" s="21">
        <v>98.641120760000007</v>
      </c>
      <c r="Y73" s="71">
        <v>98.641120760000007</v>
      </c>
      <c r="Z73" s="87">
        <v>101.39156401052468</v>
      </c>
      <c r="AA73" s="40">
        <v>4.1142857142857139</v>
      </c>
      <c r="AB73" s="121">
        <v>97.277278296238961</v>
      </c>
      <c r="AD73" s="13"/>
      <c r="AE73" s="13"/>
      <c r="AF73" s="13"/>
      <c r="AG73" s="13"/>
      <c r="AH73" s="13"/>
      <c r="AI73" s="13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</row>
    <row r="74" spans="1:46" s="28" customFormat="1" x14ac:dyDescent="0.25">
      <c r="A74" s="9"/>
      <c r="B74" s="130"/>
      <c r="C74" s="130"/>
      <c r="D74" s="130"/>
      <c r="E74" s="130"/>
      <c r="F74" s="130"/>
      <c r="G74" s="130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6" t="s">
        <v>64</v>
      </c>
      <c r="W74" s="102">
        <v>100.59896298333335</v>
      </c>
      <c r="X74" s="101">
        <v>103.25445132</v>
      </c>
      <c r="Y74" s="71">
        <v>101.92670715166668</v>
      </c>
      <c r="Z74" s="98">
        <v>104.76876350274564</v>
      </c>
      <c r="AA74" s="90">
        <v>8</v>
      </c>
      <c r="AB74" s="123">
        <v>96.768763502745642</v>
      </c>
      <c r="AD74" s="13"/>
      <c r="AE74" s="13"/>
      <c r="AF74" s="13"/>
      <c r="AG74" s="13"/>
      <c r="AH74" s="13"/>
      <c r="AI74" s="13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spans="1:46" s="28" customFormat="1" x14ac:dyDescent="0.25">
      <c r="A75" s="9"/>
      <c r="B75" s="130"/>
      <c r="C75" s="130"/>
      <c r="D75" s="130"/>
      <c r="E75" s="130"/>
      <c r="F75" s="130"/>
      <c r="G75" s="130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" t="s">
        <v>19</v>
      </c>
      <c r="W75" s="31">
        <v>102.1193361</v>
      </c>
      <c r="X75" s="21">
        <v>94.127983620000009</v>
      </c>
      <c r="Y75" s="71">
        <v>98.123659860000004</v>
      </c>
      <c r="Z75" s="87">
        <v>100.85967457576299</v>
      </c>
      <c r="AA75" s="40">
        <v>4.1142857142857139</v>
      </c>
      <c r="AB75" s="121">
        <v>96.745388861477281</v>
      </c>
      <c r="AD75" s="13"/>
      <c r="AE75" s="13"/>
      <c r="AF75" s="13"/>
      <c r="AG75" s="13"/>
      <c r="AH75" s="13"/>
      <c r="AI75" s="13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</row>
    <row r="76" spans="1:46" s="28" customFormat="1" x14ac:dyDescent="0.25">
      <c r="A76" s="9"/>
      <c r="B76" s="130"/>
      <c r="C76" s="130"/>
      <c r="D76" s="130"/>
      <c r="E76" s="130"/>
      <c r="F76" s="130"/>
      <c r="G76" s="130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" t="s">
        <v>18</v>
      </c>
      <c r="W76" s="31">
        <v>94.396720099999996</v>
      </c>
      <c r="X76" s="21">
        <v>99.80591708</v>
      </c>
      <c r="Y76" s="71">
        <v>97.101318590000005</v>
      </c>
      <c r="Z76" s="87">
        <v>99.808827023351171</v>
      </c>
      <c r="AA76" s="40">
        <v>4.1142857142857139</v>
      </c>
      <c r="AB76" s="121">
        <v>95.694541309065457</v>
      </c>
      <c r="AD76" s="13"/>
      <c r="AE76" s="13"/>
      <c r="AF76" s="13"/>
      <c r="AG76" s="13"/>
      <c r="AH76" s="13"/>
      <c r="AI76" s="13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</row>
    <row r="77" spans="1:46" s="28" customFormat="1" x14ac:dyDescent="0.25">
      <c r="A77" s="9"/>
      <c r="B77" s="130"/>
      <c r="C77" s="130"/>
      <c r="D77" s="130"/>
      <c r="E77" s="130"/>
      <c r="F77" s="130"/>
      <c r="G77" s="130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 t="s">
        <v>40</v>
      </c>
      <c r="W77" s="31"/>
      <c r="X77" s="21">
        <v>95.983079099999998</v>
      </c>
      <c r="Y77" s="71">
        <v>95.983079099999998</v>
      </c>
      <c r="Z77" s="87">
        <v>98.659407288904987</v>
      </c>
      <c r="AA77" s="40">
        <v>4.1142857142857139</v>
      </c>
      <c r="AB77" s="121">
        <v>94.545121574619273</v>
      </c>
      <c r="AD77" s="13"/>
      <c r="AE77" s="13"/>
      <c r="AF77" s="13"/>
      <c r="AG77" s="13"/>
      <c r="AH77" s="13"/>
      <c r="AI77" s="13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</row>
    <row r="78" spans="1:46" s="28" customFormat="1" x14ac:dyDescent="0.25">
      <c r="A78" s="9"/>
      <c r="B78" s="130"/>
      <c r="C78" s="130"/>
      <c r="D78" s="130"/>
      <c r="E78" s="130"/>
      <c r="F78" s="130"/>
      <c r="G78" s="130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 t="s">
        <v>36</v>
      </c>
      <c r="W78" s="124">
        <v>98</v>
      </c>
      <c r="X78" s="21">
        <v>93.58920526</v>
      </c>
      <c r="Y78" s="71">
        <v>95.79460263</v>
      </c>
      <c r="Z78" s="87">
        <v>98.465675466666482</v>
      </c>
      <c r="AA78" s="40">
        <v>4.1142857142857139</v>
      </c>
      <c r="AB78" s="121">
        <v>94.351389752380769</v>
      </c>
      <c r="AD78" s="13"/>
      <c r="AE78" s="13"/>
      <c r="AF78" s="13"/>
      <c r="AG78" s="13"/>
      <c r="AH78" s="13"/>
      <c r="AI78" s="13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</row>
    <row r="79" spans="1:46" ht="18.75" thickBot="1" x14ac:dyDescent="0.3">
      <c r="V79" s="10" t="s">
        <v>39</v>
      </c>
      <c r="W79" s="31"/>
      <c r="X79" s="21">
        <v>95.429478700000004</v>
      </c>
      <c r="Y79" s="71">
        <v>95.429478700000004</v>
      </c>
      <c r="Z79" s="87">
        <v>98.09037066441833</v>
      </c>
      <c r="AA79" s="40">
        <v>4.1142857142857139</v>
      </c>
      <c r="AB79" s="121">
        <v>93.976084950132616</v>
      </c>
    </row>
    <row r="80" spans="1:46" ht="18.75" thickBot="1" x14ac:dyDescent="0.3">
      <c r="V80" s="107" t="s">
        <v>3</v>
      </c>
      <c r="W80" s="52">
        <v>92.61666666666666</v>
      </c>
      <c r="X80" s="55">
        <v>112.96</v>
      </c>
      <c r="Y80" s="114">
        <v>102.78833333333333</v>
      </c>
      <c r="Z80" s="115"/>
      <c r="AA80" s="115"/>
      <c r="AB80" s="116"/>
    </row>
    <row r="82" spans="2:36" s="13" customFormat="1" ht="18.75" thickBot="1" x14ac:dyDescent="0.3">
      <c r="B82" s="133"/>
      <c r="C82" s="133"/>
      <c r="D82" s="133"/>
      <c r="E82" s="133"/>
      <c r="F82" s="133"/>
      <c r="G82" s="133"/>
      <c r="V82" s="8"/>
      <c r="W82" s="28"/>
      <c r="AC82" s="28"/>
      <c r="AJ82" s="9"/>
    </row>
    <row r="83" spans="2:36" s="13" customFormat="1" ht="20.25" x14ac:dyDescent="0.25">
      <c r="B83" s="133"/>
      <c r="C83" s="133"/>
      <c r="D83" s="133"/>
      <c r="E83" s="133"/>
      <c r="F83" s="133"/>
      <c r="G83" s="133"/>
      <c r="V83" s="18" t="s">
        <v>0</v>
      </c>
      <c r="W83" s="185" t="s">
        <v>10</v>
      </c>
      <c r="X83" s="186"/>
      <c r="Y83" s="186"/>
      <c r="Z83" s="186"/>
      <c r="AA83" s="119"/>
      <c r="AB83" s="120"/>
      <c r="AJ83" s="9"/>
    </row>
    <row r="84" spans="2:36" s="13" customFormat="1" ht="36" x14ac:dyDescent="0.25">
      <c r="B84" s="133"/>
      <c r="C84" s="133"/>
      <c r="D84" s="133"/>
      <c r="E84" s="133"/>
      <c r="F84" s="133"/>
      <c r="G84" s="133"/>
      <c r="V84" s="12" t="s">
        <v>1</v>
      </c>
      <c r="W84" s="37">
        <v>2014</v>
      </c>
      <c r="X84" s="37">
        <v>2015</v>
      </c>
      <c r="Y84" s="70" t="s">
        <v>4</v>
      </c>
      <c r="Z84" s="72" t="s">
        <v>44</v>
      </c>
      <c r="AA84" s="72" t="s">
        <v>46</v>
      </c>
      <c r="AB84" s="118" t="s">
        <v>44</v>
      </c>
      <c r="AJ84" s="9"/>
    </row>
    <row r="85" spans="2:36" s="13" customFormat="1" ht="25.5" x14ac:dyDescent="0.25">
      <c r="B85" s="133"/>
      <c r="C85" s="133"/>
      <c r="D85" s="133"/>
      <c r="E85" s="133"/>
      <c r="F85" s="133"/>
      <c r="G85" s="133"/>
      <c r="V85" s="19" t="s">
        <v>7</v>
      </c>
      <c r="W85" s="25">
        <v>2</v>
      </c>
      <c r="X85" s="25">
        <v>2</v>
      </c>
      <c r="Y85" s="111" t="s">
        <v>62</v>
      </c>
      <c r="Z85" s="73" t="s">
        <v>41</v>
      </c>
      <c r="AA85" s="89" t="s">
        <v>41</v>
      </c>
      <c r="AB85" s="88" t="s">
        <v>45</v>
      </c>
      <c r="AJ85" s="9"/>
    </row>
    <row r="86" spans="2:36" s="13" customFormat="1" x14ac:dyDescent="0.25">
      <c r="B86" s="133"/>
      <c r="C86" s="133"/>
      <c r="D86" s="133"/>
      <c r="E86" s="133"/>
      <c r="F86" s="133"/>
      <c r="G86" s="133"/>
      <c r="V86" s="1" t="s">
        <v>38</v>
      </c>
      <c r="W86" s="27"/>
      <c r="X86" s="27">
        <v>105.15886035</v>
      </c>
      <c r="Y86" s="71">
        <v>105.15886035</v>
      </c>
      <c r="Z86" s="87">
        <v>96.877600097437494</v>
      </c>
      <c r="AA86" s="40">
        <v>4.1142857142857139</v>
      </c>
      <c r="AB86" s="121">
        <v>92.76331438315178</v>
      </c>
      <c r="AJ86" s="9"/>
    </row>
    <row r="87" spans="2:36" s="13" customFormat="1" x14ac:dyDescent="0.25">
      <c r="B87" s="133"/>
      <c r="C87" s="133"/>
      <c r="D87" s="133"/>
      <c r="E87" s="133"/>
      <c r="F87" s="133"/>
      <c r="G87" s="133"/>
      <c r="V87" s="10" t="s">
        <v>33</v>
      </c>
      <c r="W87" s="106">
        <v>113</v>
      </c>
      <c r="X87" s="27">
        <v>96.954668950000013</v>
      </c>
      <c r="Y87" s="71">
        <v>104.97733447500001</v>
      </c>
      <c r="Z87" s="87">
        <v>96.71036938509377</v>
      </c>
      <c r="AA87" s="40">
        <v>4.1142857142857139</v>
      </c>
      <c r="AB87" s="121">
        <v>92.596083670808056</v>
      </c>
      <c r="AJ87" s="9"/>
    </row>
    <row r="88" spans="2:36" s="13" customFormat="1" x14ac:dyDescent="0.25">
      <c r="B88" s="133"/>
      <c r="C88" s="133"/>
      <c r="D88" s="133"/>
      <c r="E88" s="133"/>
      <c r="F88" s="133"/>
      <c r="G88" s="133"/>
      <c r="V88" s="10" t="s">
        <v>37</v>
      </c>
      <c r="W88" s="44"/>
      <c r="X88" s="27">
        <v>104.21835849999999</v>
      </c>
      <c r="Y88" s="71">
        <v>104.21835849999999</v>
      </c>
      <c r="Z88" s="87">
        <v>96.01116276812499</v>
      </c>
      <c r="AA88" s="40">
        <v>4.1142857142857139</v>
      </c>
      <c r="AB88" s="121">
        <v>91.896877053839276</v>
      </c>
      <c r="AJ88" s="9"/>
    </row>
    <row r="89" spans="2:36" s="13" customFormat="1" x14ac:dyDescent="0.25">
      <c r="B89" s="133"/>
      <c r="C89" s="133"/>
      <c r="D89" s="133"/>
      <c r="E89" s="133"/>
      <c r="F89" s="133"/>
      <c r="G89" s="133"/>
      <c r="V89" s="96" t="s">
        <v>65</v>
      </c>
      <c r="W89" s="105">
        <v>104</v>
      </c>
      <c r="X89" s="97">
        <v>109.21699</v>
      </c>
      <c r="Y89" s="71">
        <v>106.608495</v>
      </c>
      <c r="Z89" s="98">
        <v>98.213076018750002</v>
      </c>
      <c r="AA89" s="90">
        <v>8</v>
      </c>
      <c r="AB89" s="123">
        <v>90.213076018750002</v>
      </c>
      <c r="AJ89" s="9"/>
    </row>
    <row r="90" spans="2:36" s="13" customFormat="1" x14ac:dyDescent="0.25">
      <c r="B90" s="133"/>
      <c r="C90" s="133"/>
      <c r="D90" s="133"/>
      <c r="E90" s="133"/>
      <c r="F90" s="133"/>
      <c r="G90" s="133"/>
      <c r="V90" s="1" t="s">
        <v>18</v>
      </c>
      <c r="W90" s="27">
        <v>98.669518100000005</v>
      </c>
      <c r="X90" s="27">
        <v>104.2262355</v>
      </c>
      <c r="Y90" s="71">
        <v>101.4478768</v>
      </c>
      <c r="Z90" s="87">
        <v>93.458856502000003</v>
      </c>
      <c r="AA90" s="40">
        <v>4.1142857142857139</v>
      </c>
      <c r="AB90" s="121">
        <v>89.344570787714289</v>
      </c>
      <c r="AJ90" s="9"/>
    </row>
    <row r="91" spans="2:36" s="13" customFormat="1" x14ac:dyDescent="0.25">
      <c r="B91" s="133"/>
      <c r="C91" s="133"/>
      <c r="D91" s="133"/>
      <c r="E91" s="133"/>
      <c r="F91" s="133"/>
      <c r="G91" s="133"/>
      <c r="V91" s="10" t="s">
        <v>27</v>
      </c>
      <c r="W91" s="106">
        <v>106</v>
      </c>
      <c r="X91" s="27">
        <v>96.496225499999994</v>
      </c>
      <c r="Y91" s="71">
        <v>101.24811274999999</v>
      </c>
      <c r="Z91" s="87">
        <v>93.274823870937496</v>
      </c>
      <c r="AA91" s="40">
        <v>4.1142857142857139</v>
      </c>
      <c r="AB91" s="121">
        <v>89.160538156651782</v>
      </c>
      <c r="AJ91" s="9"/>
    </row>
    <row r="92" spans="2:36" s="13" customFormat="1" x14ac:dyDescent="0.25">
      <c r="B92" s="133"/>
      <c r="C92" s="133"/>
      <c r="D92" s="133"/>
      <c r="E92" s="133"/>
      <c r="F92" s="133"/>
      <c r="G92" s="133"/>
      <c r="V92" s="96" t="s">
        <v>63</v>
      </c>
      <c r="W92" s="105">
        <v>111</v>
      </c>
      <c r="X92" s="97">
        <v>98.679492800000006</v>
      </c>
      <c r="Y92" s="71">
        <v>104.8397464</v>
      </c>
      <c r="Z92" s="98">
        <v>96.583616370999991</v>
      </c>
      <c r="AA92" s="90">
        <v>8</v>
      </c>
      <c r="AB92" s="123">
        <v>88.583616370999991</v>
      </c>
      <c r="AJ92" s="9"/>
    </row>
    <row r="93" spans="2:36" s="13" customFormat="1" x14ac:dyDescent="0.25">
      <c r="B93" s="133"/>
      <c r="C93" s="133"/>
      <c r="D93" s="133"/>
      <c r="E93" s="133"/>
      <c r="F93" s="133"/>
      <c r="G93" s="133"/>
      <c r="V93" s="1" t="s">
        <v>21</v>
      </c>
      <c r="W93" s="48">
        <v>102</v>
      </c>
      <c r="X93" s="27">
        <v>98.799790900000005</v>
      </c>
      <c r="Y93" s="71">
        <v>100.39989545</v>
      </c>
      <c r="Z93" s="87">
        <v>92.493403683312494</v>
      </c>
      <c r="AA93" s="40">
        <v>4.1142857142857139</v>
      </c>
      <c r="AB93" s="121">
        <v>88.37911796902678</v>
      </c>
      <c r="AJ93" s="9"/>
    </row>
    <row r="94" spans="2:36" s="13" customFormat="1" x14ac:dyDescent="0.25">
      <c r="B94" s="133"/>
      <c r="C94" s="133"/>
      <c r="D94" s="133"/>
      <c r="E94" s="133"/>
      <c r="F94" s="133"/>
      <c r="G94" s="133"/>
      <c r="V94" s="10" t="s">
        <v>26</v>
      </c>
      <c r="W94" s="106">
        <v>101</v>
      </c>
      <c r="X94" s="27">
        <v>98.467773800000003</v>
      </c>
      <c r="Y94" s="71">
        <v>99.733886900000002</v>
      </c>
      <c r="Z94" s="87">
        <v>91.879843306625006</v>
      </c>
      <c r="AA94" s="40">
        <v>4.1142857142857139</v>
      </c>
      <c r="AB94" s="121">
        <v>87.765557592339292</v>
      </c>
      <c r="AJ94" s="9"/>
    </row>
    <row r="95" spans="2:36" s="13" customFormat="1" x14ac:dyDescent="0.25">
      <c r="B95" s="133"/>
      <c r="C95" s="133"/>
      <c r="D95" s="133"/>
      <c r="E95" s="133"/>
      <c r="F95" s="133"/>
      <c r="G95" s="133"/>
      <c r="V95" s="96" t="s">
        <v>64</v>
      </c>
      <c r="W95" s="100">
        <v>106</v>
      </c>
      <c r="X95" s="97">
        <v>101.88243</v>
      </c>
      <c r="Y95" s="71">
        <v>103.941215</v>
      </c>
      <c r="Z95" s="98">
        <v>95.755844318750007</v>
      </c>
      <c r="AA95" s="90">
        <v>8</v>
      </c>
      <c r="AB95" s="123">
        <v>87.755844318750007</v>
      </c>
      <c r="AJ95" s="9"/>
    </row>
    <row r="96" spans="2:36" s="13" customFormat="1" x14ac:dyDescent="0.25">
      <c r="B96" s="133"/>
      <c r="C96" s="133"/>
      <c r="D96" s="133"/>
      <c r="E96" s="133"/>
      <c r="F96" s="133"/>
      <c r="G96" s="133"/>
      <c r="V96" s="1" t="s">
        <v>19</v>
      </c>
      <c r="W96" s="27">
        <v>99.17597275</v>
      </c>
      <c r="X96" s="27">
        <v>99.021133450000008</v>
      </c>
      <c r="Y96" s="71">
        <v>99.098553100000004</v>
      </c>
      <c r="Z96" s="87">
        <v>91.294542043375003</v>
      </c>
      <c r="AA96" s="40">
        <v>4.1142857142857139</v>
      </c>
      <c r="AB96" s="121">
        <v>87.180256329089289</v>
      </c>
      <c r="AJ96" s="9"/>
    </row>
    <row r="97" spans="1:46" s="13" customFormat="1" x14ac:dyDescent="0.25">
      <c r="B97" s="133"/>
      <c r="C97" s="133"/>
      <c r="D97" s="133"/>
      <c r="E97" s="133"/>
      <c r="F97" s="133"/>
      <c r="G97" s="133"/>
      <c r="V97" s="1" t="s">
        <v>17</v>
      </c>
      <c r="W97" s="27">
        <v>91.222093650000005</v>
      </c>
      <c r="X97" s="27">
        <v>105.3316524</v>
      </c>
      <c r="Y97" s="71">
        <v>98.276873025</v>
      </c>
      <c r="Z97" s="87">
        <v>90.537569274281253</v>
      </c>
      <c r="AA97" s="40">
        <v>4.1142857142857139</v>
      </c>
      <c r="AB97" s="121">
        <v>86.423283559995539</v>
      </c>
      <c r="AJ97" s="9"/>
    </row>
    <row r="98" spans="1:46" s="13" customFormat="1" x14ac:dyDescent="0.25">
      <c r="B98" s="133"/>
      <c r="C98" s="133"/>
      <c r="D98" s="133"/>
      <c r="E98" s="133"/>
      <c r="F98" s="133"/>
      <c r="G98" s="133"/>
      <c r="V98" s="10" t="s">
        <v>34</v>
      </c>
      <c r="W98" s="106">
        <v>101</v>
      </c>
      <c r="X98" s="27">
        <v>95.332636750000006</v>
      </c>
      <c r="Y98" s="71">
        <v>98.166318375000003</v>
      </c>
      <c r="Z98" s="87">
        <v>90.43572080296876</v>
      </c>
      <c r="AA98" s="40">
        <v>4.1142857142857139</v>
      </c>
      <c r="AB98" s="121">
        <v>86.321435088683046</v>
      </c>
      <c r="AJ98" s="9"/>
    </row>
    <row r="99" spans="1:46" s="13" customFormat="1" x14ac:dyDescent="0.25">
      <c r="B99" s="133"/>
      <c r="C99" s="133"/>
      <c r="D99" s="133"/>
      <c r="E99" s="133"/>
      <c r="F99" s="133"/>
      <c r="G99" s="133"/>
      <c r="V99" s="10" t="s">
        <v>40</v>
      </c>
      <c r="W99" s="44"/>
      <c r="X99" s="27">
        <v>97.120014499999996</v>
      </c>
      <c r="Y99" s="71">
        <v>97.120014499999996</v>
      </c>
      <c r="Z99" s="87">
        <v>89.471813358125004</v>
      </c>
      <c r="AA99" s="40">
        <v>4.1142857142857139</v>
      </c>
      <c r="AB99" s="121">
        <v>85.35752764383929</v>
      </c>
      <c r="AJ99" s="9"/>
    </row>
    <row r="100" spans="1:46" s="13" customFormat="1" x14ac:dyDescent="0.25">
      <c r="B100" s="133"/>
      <c r="C100" s="133"/>
      <c r="D100" s="133"/>
      <c r="E100" s="133"/>
      <c r="F100" s="133"/>
      <c r="G100" s="133"/>
      <c r="V100" s="10" t="s">
        <v>23</v>
      </c>
      <c r="W100" s="48">
        <v>99</v>
      </c>
      <c r="X100" s="27">
        <v>94.956003350000003</v>
      </c>
      <c r="Y100" s="71">
        <v>96.978001675000002</v>
      </c>
      <c r="Z100" s="87">
        <v>89.340984043093755</v>
      </c>
      <c r="AA100" s="40">
        <v>4.1142857142857139</v>
      </c>
      <c r="AB100" s="121">
        <v>85.226698328808041</v>
      </c>
      <c r="AJ100" s="9"/>
    </row>
    <row r="101" spans="1:46" s="13" customFormat="1" ht="18.75" thickBot="1" x14ac:dyDescent="0.3">
      <c r="B101" s="133"/>
      <c r="C101" s="133"/>
      <c r="D101" s="133"/>
      <c r="E101" s="133"/>
      <c r="F101" s="133"/>
      <c r="G101" s="133"/>
      <c r="V101" s="10" t="s">
        <v>39</v>
      </c>
      <c r="W101" s="44"/>
      <c r="X101" s="27">
        <v>93.642367399999998</v>
      </c>
      <c r="Y101" s="71">
        <v>93.642367399999998</v>
      </c>
      <c r="Z101" s="87">
        <v>86.268030967249999</v>
      </c>
      <c r="AA101" s="40">
        <v>4.1142857142857139</v>
      </c>
      <c r="AB101" s="121">
        <v>82.153745252964285</v>
      </c>
      <c r="AJ101" s="9"/>
    </row>
    <row r="102" spans="1:46" s="13" customFormat="1" ht="18.75" thickBot="1" x14ac:dyDescent="0.3">
      <c r="B102" s="133"/>
      <c r="C102" s="133"/>
      <c r="D102" s="133"/>
      <c r="E102" s="133"/>
      <c r="F102" s="133"/>
      <c r="G102" s="133"/>
      <c r="V102" s="107" t="s">
        <v>3</v>
      </c>
      <c r="W102" s="50">
        <v>88</v>
      </c>
      <c r="X102" s="50">
        <v>96.25</v>
      </c>
      <c r="Y102" s="114">
        <v>92.125</v>
      </c>
      <c r="Z102" s="115"/>
      <c r="AA102" s="115"/>
      <c r="AB102" s="117"/>
      <c r="AJ102" s="9"/>
    </row>
    <row r="103" spans="1:46" s="13" customFormat="1" x14ac:dyDescent="0.25">
      <c r="B103" s="133"/>
      <c r="C103" s="133"/>
      <c r="D103" s="133"/>
      <c r="E103" s="133"/>
      <c r="F103" s="133"/>
      <c r="G103" s="133"/>
      <c r="V103" s="6" t="s">
        <v>15</v>
      </c>
      <c r="W103" s="28"/>
      <c r="AC103" s="28"/>
      <c r="AJ103" s="9"/>
    </row>
    <row r="104" spans="1:46" s="13" customFormat="1" x14ac:dyDescent="0.25">
      <c r="B104" s="133"/>
      <c r="C104" s="133"/>
      <c r="D104" s="133"/>
      <c r="E104" s="133"/>
      <c r="F104" s="133"/>
      <c r="G104" s="133"/>
      <c r="V104" s="4" t="s">
        <v>24</v>
      </c>
      <c r="W104" s="28"/>
      <c r="AC104" s="28"/>
      <c r="AJ104" s="9"/>
    </row>
    <row r="105" spans="1:46" ht="18.75" thickBot="1" x14ac:dyDescent="0.3"/>
    <row r="106" spans="1:46" ht="20.25" x14ac:dyDescent="0.25">
      <c r="V106" s="18" t="s">
        <v>0</v>
      </c>
      <c r="W106" s="185" t="s">
        <v>11</v>
      </c>
      <c r="X106" s="186"/>
      <c r="Y106" s="186"/>
      <c r="Z106" s="186"/>
      <c r="AA106" s="119"/>
      <c r="AB106" s="120"/>
    </row>
    <row r="107" spans="1:46" ht="36" x14ac:dyDescent="0.25">
      <c r="V107" s="12" t="s">
        <v>1</v>
      </c>
      <c r="W107" s="46">
        <v>2014</v>
      </c>
      <c r="X107" s="37">
        <v>2015</v>
      </c>
      <c r="Y107" s="70" t="s">
        <v>4</v>
      </c>
      <c r="Z107" s="72" t="s">
        <v>44</v>
      </c>
      <c r="AA107" s="72" t="s">
        <v>46</v>
      </c>
      <c r="AB107" s="118" t="s">
        <v>44</v>
      </c>
    </row>
    <row r="108" spans="1:46" ht="25.5" x14ac:dyDescent="0.25">
      <c r="V108" s="19" t="s">
        <v>7</v>
      </c>
      <c r="W108" s="30">
        <v>5</v>
      </c>
      <c r="X108" s="25">
        <v>5</v>
      </c>
      <c r="Y108" s="111" t="s">
        <v>62</v>
      </c>
      <c r="Z108" s="73" t="s">
        <v>41</v>
      </c>
      <c r="AA108" s="89" t="s">
        <v>41</v>
      </c>
      <c r="AB108" s="88" t="s">
        <v>45</v>
      </c>
    </row>
    <row r="109" spans="1:46" x14ac:dyDescent="0.25">
      <c r="V109" s="10" t="s">
        <v>37</v>
      </c>
      <c r="W109" s="43"/>
      <c r="X109" s="27">
        <v>101.43759789999999</v>
      </c>
      <c r="Y109" s="71">
        <v>101.43759789999999</v>
      </c>
      <c r="Z109" s="87">
        <v>94.123947091409988</v>
      </c>
      <c r="AA109" s="40">
        <v>4.1142857142857139</v>
      </c>
      <c r="AB109" s="121">
        <v>90.009661377124274</v>
      </c>
    </row>
    <row r="110" spans="1:46" x14ac:dyDescent="0.25">
      <c r="V110" s="10" t="s">
        <v>39</v>
      </c>
      <c r="W110" s="43"/>
      <c r="X110" s="27">
        <v>101.23320459999999</v>
      </c>
      <c r="Y110" s="71">
        <v>101.23320459999999</v>
      </c>
      <c r="Z110" s="87">
        <v>93.934290548340002</v>
      </c>
      <c r="AA110" s="40">
        <v>4.1142857142857139</v>
      </c>
      <c r="AB110" s="121">
        <v>89.820004834054288</v>
      </c>
    </row>
    <row r="111" spans="1:46" s="28" customFormat="1" x14ac:dyDescent="0.25">
      <c r="A111" s="9"/>
      <c r="B111" s="130"/>
      <c r="C111" s="130"/>
      <c r="D111" s="130"/>
      <c r="E111" s="130"/>
      <c r="F111" s="130"/>
      <c r="G111" s="130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 t="s">
        <v>33</v>
      </c>
      <c r="W111" s="124">
        <v>104</v>
      </c>
      <c r="X111" s="27">
        <v>98.456022579999996</v>
      </c>
      <c r="Y111" s="71">
        <v>101.22801129</v>
      </c>
      <c r="Z111" s="87">
        <v>93.92947167599101</v>
      </c>
      <c r="AA111" s="40">
        <v>4.1142857142857139</v>
      </c>
      <c r="AB111" s="121">
        <v>89.815185961705296</v>
      </c>
      <c r="AD111" s="13"/>
      <c r="AE111" s="13"/>
      <c r="AF111" s="13"/>
      <c r="AG111" s="13"/>
      <c r="AH111" s="13"/>
      <c r="AI111" s="13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</row>
    <row r="112" spans="1:46" s="28" customFormat="1" x14ac:dyDescent="0.25">
      <c r="A112" s="9"/>
      <c r="B112" s="130"/>
      <c r="C112" s="130"/>
      <c r="D112" s="130"/>
      <c r="E112" s="130"/>
      <c r="F112" s="130"/>
      <c r="G112" s="130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" t="s">
        <v>18</v>
      </c>
      <c r="W112" s="31">
        <v>101.04791562</v>
      </c>
      <c r="X112" s="27">
        <v>100.5014595</v>
      </c>
      <c r="Y112" s="71">
        <v>100.77468755999999</v>
      </c>
      <c r="Z112" s="87">
        <v>93.508832586924001</v>
      </c>
      <c r="AA112" s="40">
        <v>4.1142857142857139</v>
      </c>
      <c r="AB112" s="121">
        <v>89.394546872638287</v>
      </c>
      <c r="AD112" s="13"/>
      <c r="AE112" s="13"/>
      <c r="AF112" s="13"/>
      <c r="AG112" s="13"/>
      <c r="AH112" s="13"/>
      <c r="AI112" s="13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</row>
    <row r="113" spans="1:46" s="28" customFormat="1" x14ac:dyDescent="0.25">
      <c r="A113" s="9"/>
      <c r="B113" s="130"/>
      <c r="C113" s="130"/>
      <c r="D113" s="130"/>
      <c r="E113" s="130"/>
      <c r="F113" s="130"/>
      <c r="G113" s="130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 t="s">
        <v>26</v>
      </c>
      <c r="W113" s="124">
        <v>101</v>
      </c>
      <c r="X113" s="27">
        <v>99.825258600000012</v>
      </c>
      <c r="Y113" s="71">
        <v>100.41262930000001</v>
      </c>
      <c r="Z113" s="87">
        <v>93.172878727470021</v>
      </c>
      <c r="AA113" s="40">
        <v>4.1142857142857139</v>
      </c>
      <c r="AB113" s="121">
        <v>89.058593013184307</v>
      </c>
      <c r="AD113" s="13"/>
      <c r="AE113" s="13"/>
      <c r="AF113" s="13"/>
      <c r="AG113" s="13"/>
      <c r="AH113" s="13"/>
      <c r="AI113" s="13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</row>
    <row r="114" spans="1:46" s="28" customFormat="1" x14ac:dyDescent="0.25">
      <c r="A114" s="9"/>
      <c r="B114" s="130"/>
      <c r="C114" s="130"/>
      <c r="D114" s="130"/>
      <c r="E114" s="130"/>
      <c r="F114" s="130"/>
      <c r="G114" s="130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" t="s">
        <v>19</v>
      </c>
      <c r="W114" s="31">
        <v>104.61659999999999</v>
      </c>
      <c r="X114" s="27">
        <v>95.81062055999999</v>
      </c>
      <c r="Y114" s="71">
        <v>100.21361027999998</v>
      </c>
      <c r="Z114" s="87">
        <v>92.988208978811997</v>
      </c>
      <c r="AA114" s="40">
        <v>4.1142857142857139</v>
      </c>
      <c r="AB114" s="121">
        <v>88.873923264526283</v>
      </c>
      <c r="AD114" s="13"/>
      <c r="AE114" s="13"/>
      <c r="AF114" s="13"/>
      <c r="AG114" s="13"/>
      <c r="AH114" s="13"/>
      <c r="AI114" s="13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</row>
    <row r="115" spans="1:46" s="28" customFormat="1" x14ac:dyDescent="0.25">
      <c r="A115" s="9"/>
      <c r="B115" s="130"/>
      <c r="C115" s="130"/>
      <c r="D115" s="130"/>
      <c r="E115" s="130"/>
      <c r="F115" s="130"/>
      <c r="G115" s="13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 t="s">
        <v>23</v>
      </c>
      <c r="W115" s="47">
        <v>104</v>
      </c>
      <c r="X115" s="27">
        <v>93.430109820000013</v>
      </c>
      <c r="Y115" s="71">
        <v>98.715054910000006</v>
      </c>
      <c r="Z115" s="87">
        <v>91.597699450989026</v>
      </c>
      <c r="AA115" s="40">
        <v>4.1142857142857139</v>
      </c>
      <c r="AB115" s="121">
        <v>87.483413736703312</v>
      </c>
      <c r="AD115" s="13"/>
      <c r="AE115" s="13"/>
      <c r="AF115" s="13"/>
      <c r="AG115" s="13"/>
      <c r="AH115" s="13"/>
      <c r="AI115" s="13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</row>
    <row r="116" spans="1:46" s="28" customFormat="1" x14ac:dyDescent="0.25">
      <c r="A116" s="9"/>
      <c r="B116" s="130"/>
      <c r="C116" s="130"/>
      <c r="D116" s="130"/>
      <c r="E116" s="130"/>
      <c r="F116" s="130"/>
      <c r="G116" s="130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 t="s">
        <v>34</v>
      </c>
      <c r="W116" s="124">
        <v>104</v>
      </c>
      <c r="X116" s="27">
        <v>93.377659319999992</v>
      </c>
      <c r="Y116" s="71">
        <v>98.688829659999996</v>
      </c>
      <c r="Z116" s="87">
        <v>91.573365041514009</v>
      </c>
      <c r="AA116" s="40">
        <v>4.1142857142857139</v>
      </c>
      <c r="AB116" s="121">
        <v>87.459079327228295</v>
      </c>
      <c r="AD116" s="13"/>
      <c r="AE116" s="13"/>
      <c r="AF116" s="13"/>
      <c r="AG116" s="13"/>
      <c r="AH116" s="13"/>
      <c r="AI116" s="13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</row>
    <row r="117" spans="1:46" s="28" customFormat="1" x14ac:dyDescent="0.25">
      <c r="A117" s="9"/>
      <c r="B117" s="130"/>
      <c r="C117" s="130"/>
      <c r="D117" s="130"/>
      <c r="E117" s="130"/>
      <c r="F117" s="130"/>
      <c r="G117" s="130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 t="s">
        <v>40</v>
      </c>
      <c r="W117" s="43"/>
      <c r="X117" s="27">
        <v>98.467807780000001</v>
      </c>
      <c r="Y117" s="71">
        <v>98.467807780000001</v>
      </c>
      <c r="Z117" s="87">
        <v>91.368278839062</v>
      </c>
      <c r="AA117" s="40">
        <v>4.1142857142857139</v>
      </c>
      <c r="AB117" s="121">
        <v>87.253993124776287</v>
      </c>
      <c r="AD117" s="13"/>
      <c r="AE117" s="13"/>
      <c r="AF117" s="13"/>
      <c r="AG117" s="13"/>
      <c r="AH117" s="13"/>
      <c r="AI117" s="13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</row>
    <row r="118" spans="1:46" s="28" customFormat="1" x14ac:dyDescent="0.25">
      <c r="A118" s="9"/>
      <c r="B118" s="130"/>
      <c r="C118" s="130"/>
      <c r="D118" s="130"/>
      <c r="E118" s="130"/>
      <c r="F118" s="130"/>
      <c r="G118" s="130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 t="s">
        <v>35</v>
      </c>
      <c r="W118" s="124">
        <v>99</v>
      </c>
      <c r="X118" s="27">
        <v>97.042359719999993</v>
      </c>
      <c r="Y118" s="71">
        <v>98.02117985999999</v>
      </c>
      <c r="Z118" s="87">
        <v>90.953852792093997</v>
      </c>
      <c r="AA118" s="40">
        <v>4.1142857142857139</v>
      </c>
      <c r="AB118" s="121">
        <v>86.839567077808283</v>
      </c>
      <c r="AD118" s="13"/>
      <c r="AE118" s="13"/>
      <c r="AF118" s="13"/>
      <c r="AG118" s="13"/>
      <c r="AH118" s="13"/>
      <c r="AI118" s="13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</row>
    <row r="119" spans="1:46" s="28" customFormat="1" x14ac:dyDescent="0.25">
      <c r="A119" s="9"/>
      <c r="B119" s="130"/>
      <c r="C119" s="130"/>
      <c r="D119" s="130"/>
      <c r="E119" s="130"/>
      <c r="F119" s="130"/>
      <c r="G119" s="130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" t="s">
        <v>38</v>
      </c>
      <c r="W119" s="31"/>
      <c r="X119" s="27">
        <v>97.532057039999998</v>
      </c>
      <c r="Y119" s="71">
        <v>97.532057039999998</v>
      </c>
      <c r="Z119" s="87">
        <v>90.499995727416007</v>
      </c>
      <c r="AA119" s="40">
        <v>4.1142857142857139</v>
      </c>
      <c r="AB119" s="121">
        <v>86.385710013130293</v>
      </c>
      <c r="AD119" s="13"/>
      <c r="AE119" s="13"/>
      <c r="AF119" s="13"/>
      <c r="AG119" s="13"/>
      <c r="AH119" s="13"/>
      <c r="AI119" s="13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</row>
    <row r="120" spans="1:46" s="28" customFormat="1" x14ac:dyDescent="0.25">
      <c r="A120" s="9"/>
      <c r="B120" s="130"/>
      <c r="C120" s="130"/>
      <c r="D120" s="130"/>
      <c r="E120" s="130"/>
      <c r="F120" s="130"/>
      <c r="G120" s="130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 t="s">
        <v>36</v>
      </c>
      <c r="W120" s="124">
        <v>100</v>
      </c>
      <c r="X120" s="27">
        <v>95.052564879999991</v>
      </c>
      <c r="Y120" s="71">
        <v>97.526282439999989</v>
      </c>
      <c r="Z120" s="87">
        <v>90.494637476076008</v>
      </c>
      <c r="AA120" s="40">
        <v>4.1142857142857139</v>
      </c>
      <c r="AB120" s="121">
        <v>86.380351761790294</v>
      </c>
      <c r="AD120" s="13"/>
      <c r="AE120" s="13"/>
      <c r="AF120" s="13"/>
      <c r="AG120" s="13"/>
      <c r="AH120" s="13"/>
      <c r="AI120" s="13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</row>
    <row r="121" spans="1:46" s="28" customFormat="1" x14ac:dyDescent="0.25">
      <c r="A121" s="9"/>
      <c r="B121" s="130"/>
      <c r="C121" s="130"/>
      <c r="D121" s="130"/>
      <c r="E121" s="130"/>
      <c r="F121" s="130"/>
      <c r="G121" s="130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6" t="s">
        <v>63</v>
      </c>
      <c r="W121" s="125">
        <v>101</v>
      </c>
      <c r="X121" s="97">
        <v>102.37184850000001</v>
      </c>
      <c r="Y121" s="71">
        <v>101.68592425</v>
      </c>
      <c r="Z121" s="98">
        <v>94.354369111574997</v>
      </c>
      <c r="AA121" s="90">
        <v>8</v>
      </c>
      <c r="AB121" s="123">
        <v>86.354369111574997</v>
      </c>
      <c r="AD121" s="13"/>
      <c r="AE121" s="13"/>
      <c r="AF121" s="13"/>
      <c r="AG121" s="13"/>
      <c r="AH121" s="13"/>
      <c r="AI121" s="13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</row>
    <row r="122" spans="1:46" s="28" customFormat="1" x14ac:dyDescent="0.25">
      <c r="A122" s="9"/>
      <c r="B122" s="130"/>
      <c r="C122" s="130"/>
      <c r="D122" s="130"/>
      <c r="E122" s="130"/>
      <c r="F122" s="130"/>
      <c r="G122" s="130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 t="s">
        <v>29</v>
      </c>
      <c r="W122" s="124">
        <v>101</v>
      </c>
      <c r="X122" s="27">
        <v>93.868230920000002</v>
      </c>
      <c r="Y122" s="71">
        <v>97.434115460000001</v>
      </c>
      <c r="Z122" s="87">
        <v>90.409115735333998</v>
      </c>
      <c r="AA122" s="40">
        <v>4.1142857142857139</v>
      </c>
      <c r="AB122" s="121">
        <v>86.294830021048284</v>
      </c>
      <c r="AD122" s="13"/>
      <c r="AE122" s="13"/>
      <c r="AF122" s="13"/>
      <c r="AG122" s="13"/>
      <c r="AH122" s="13"/>
      <c r="AI122" s="13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</row>
    <row r="123" spans="1:46" s="28" customFormat="1" x14ac:dyDescent="0.25">
      <c r="A123" s="9"/>
      <c r="B123" s="130"/>
      <c r="C123" s="130"/>
      <c r="D123" s="130"/>
      <c r="E123" s="130"/>
      <c r="F123" s="130"/>
      <c r="G123" s="130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 t="s">
        <v>30</v>
      </c>
      <c r="W123" s="124">
        <v>97</v>
      </c>
      <c r="X123" s="27">
        <v>97.33467843999999</v>
      </c>
      <c r="Y123" s="71">
        <v>97.167339220000002</v>
      </c>
      <c r="Z123" s="87">
        <v>90.161574062238017</v>
      </c>
      <c r="AA123" s="40">
        <v>4.1142857142857139</v>
      </c>
      <c r="AB123" s="121">
        <v>86.047288347952303</v>
      </c>
      <c r="AD123" s="13"/>
      <c r="AE123" s="13"/>
      <c r="AF123" s="13"/>
      <c r="AG123" s="13"/>
      <c r="AH123" s="13"/>
      <c r="AI123" s="13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</row>
    <row r="124" spans="1:46" s="28" customFormat="1" ht="18.75" thickBot="1" x14ac:dyDescent="0.3">
      <c r="A124" s="9"/>
      <c r="B124" s="130"/>
      <c r="C124" s="130"/>
      <c r="D124" s="130"/>
      <c r="E124" s="130"/>
      <c r="F124" s="130"/>
      <c r="G124" s="130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6" t="s">
        <v>64</v>
      </c>
      <c r="W124" s="122">
        <v>99</v>
      </c>
      <c r="X124" s="97">
        <v>98.351204899999999</v>
      </c>
      <c r="Y124" s="71">
        <v>98.67560245</v>
      </c>
      <c r="Z124" s="98">
        <v>91.561091513355009</v>
      </c>
      <c r="AA124" s="90">
        <v>8</v>
      </c>
      <c r="AB124" s="123">
        <v>83.561091513355009</v>
      </c>
      <c r="AD124" s="13"/>
      <c r="AE124" s="13"/>
      <c r="AF124" s="13"/>
      <c r="AG124" s="13"/>
      <c r="AH124" s="13"/>
      <c r="AI124" s="13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</row>
    <row r="125" spans="1:46" s="28" customFormat="1" ht="18.75" thickBot="1" x14ac:dyDescent="0.3">
      <c r="A125" s="9"/>
      <c r="B125" s="130"/>
      <c r="C125" s="130"/>
      <c r="D125" s="130"/>
      <c r="E125" s="130"/>
      <c r="F125" s="130"/>
      <c r="G125" s="130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7" t="s">
        <v>3</v>
      </c>
      <c r="W125" s="52">
        <v>91.34</v>
      </c>
      <c r="X125" s="50">
        <v>94.240000000000009</v>
      </c>
      <c r="Y125" s="108">
        <v>92.79</v>
      </c>
      <c r="Z125" s="115"/>
      <c r="AA125" s="115"/>
      <c r="AB125" s="117"/>
      <c r="AD125" s="13"/>
      <c r="AE125" s="13"/>
      <c r="AF125" s="13"/>
      <c r="AG125" s="13"/>
      <c r="AH125" s="13"/>
      <c r="AI125" s="13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</row>
  </sheetData>
  <mergeCells count="6">
    <mergeCell ref="W106:Z106"/>
    <mergeCell ref="W2:AB2"/>
    <mergeCell ref="V25:AB25"/>
    <mergeCell ref="W43:Z43"/>
    <mergeCell ref="W63:Z63"/>
    <mergeCell ref="W83:Z83"/>
  </mergeCell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E47"/>
    <pageSetUpPr fitToPage="1"/>
  </sheetPr>
  <dimension ref="A1:Y127"/>
  <sheetViews>
    <sheetView topLeftCell="A22" zoomScale="70" zoomScaleNormal="70" workbookViewId="0">
      <selection activeCell="G18" sqref="G18"/>
    </sheetView>
  </sheetViews>
  <sheetFormatPr baseColWidth="10" defaultRowHeight="18" x14ac:dyDescent="0.25"/>
  <cols>
    <col min="1" max="1" width="21.140625" style="8" customWidth="1"/>
    <col min="2" max="2" width="9.5703125" style="28" customWidth="1"/>
    <col min="3" max="3" width="9.7109375" style="13" customWidth="1"/>
    <col min="4" max="4" width="11.85546875" style="13" customWidth="1"/>
    <col min="5" max="6" width="13" style="13" customWidth="1"/>
    <col min="7" max="7" width="15.5703125" style="13" customWidth="1"/>
    <col min="8" max="8" width="9.5703125" style="28" customWidth="1"/>
    <col min="9" max="9" width="9.7109375" style="13" customWidth="1"/>
    <col min="10" max="12" width="12.28515625" style="13" customWidth="1"/>
    <col min="13" max="13" width="15.42578125" style="13" customWidth="1"/>
    <col min="14" max="14" width="8.85546875" style="13" customWidth="1"/>
    <col min="15" max="16" width="11.42578125" style="9"/>
    <col min="17" max="17" width="25.28515625" style="33" customWidth="1"/>
    <col min="18" max="18" width="20.42578125" style="9" bestFit="1" customWidth="1"/>
    <col min="19" max="19" width="22.5703125" style="9" bestFit="1" customWidth="1"/>
    <col min="20" max="20" width="17.7109375" style="9" bestFit="1" customWidth="1"/>
    <col min="21" max="21" width="17.7109375" style="9" customWidth="1"/>
    <col min="22" max="16384" width="11.42578125" style="9"/>
  </cols>
  <sheetData>
    <row r="1" spans="1:25" s="24" customFormat="1" ht="29.25" customHeight="1" x14ac:dyDescent="0.3">
      <c r="A1" s="56"/>
      <c r="B1" s="3"/>
      <c r="H1" s="3"/>
      <c r="Q1" s="23"/>
    </row>
    <row r="2" spans="1:25" s="3" customFormat="1" ht="23.25" customHeight="1" x14ac:dyDescent="0.25">
      <c r="A2" s="34"/>
      <c r="N2" s="16"/>
      <c r="Q2" s="2"/>
    </row>
    <row r="3" spans="1:25" s="3" customFormat="1" ht="4.5" customHeight="1" x14ac:dyDescent="0.25">
      <c r="A3" s="34"/>
      <c r="N3" s="16"/>
      <c r="Q3" s="2"/>
    </row>
    <row r="4" spans="1:25" s="3" customFormat="1" ht="2.25" customHeight="1" thickBot="1" x14ac:dyDescent="0.3">
      <c r="A4" s="2"/>
      <c r="C4" s="16"/>
      <c r="D4" s="16"/>
      <c r="E4" s="16"/>
      <c r="F4" s="16"/>
      <c r="G4" s="16"/>
      <c r="I4" s="16"/>
      <c r="J4" s="16"/>
      <c r="K4" s="16"/>
      <c r="L4" s="16"/>
      <c r="M4" s="16"/>
      <c r="N4" s="16"/>
      <c r="Q4" s="2"/>
    </row>
    <row r="5" spans="1:25" s="11" customFormat="1" ht="24" customHeight="1" x14ac:dyDescent="0.25">
      <c r="A5" s="63" t="s">
        <v>0</v>
      </c>
      <c r="B5" s="187" t="s">
        <v>13</v>
      </c>
      <c r="C5" s="187"/>
      <c r="D5" s="187"/>
      <c r="E5" s="187"/>
      <c r="F5" s="187"/>
      <c r="G5" s="188"/>
      <c r="Q5" s="91"/>
      <c r="R5" s="14"/>
      <c r="S5" s="14"/>
      <c r="T5" s="14"/>
      <c r="U5" s="14"/>
      <c r="V5" s="14"/>
      <c r="W5" s="3" t="s">
        <v>58</v>
      </c>
      <c r="X5" s="3">
        <v>14</v>
      </c>
      <c r="Y5" s="14"/>
    </row>
    <row r="6" spans="1:25" s="22" customFormat="1" ht="30.75" customHeight="1" x14ac:dyDescent="0.25">
      <c r="A6" s="64" t="s">
        <v>1</v>
      </c>
      <c r="B6" s="65">
        <v>2014</v>
      </c>
      <c r="C6" s="65">
        <v>2015</v>
      </c>
      <c r="D6" s="70" t="s">
        <v>4</v>
      </c>
      <c r="E6" s="72" t="s">
        <v>44</v>
      </c>
      <c r="F6" s="72" t="s">
        <v>46</v>
      </c>
      <c r="G6" s="118" t="s">
        <v>44</v>
      </c>
      <c r="Q6" s="20"/>
      <c r="R6" s="17" t="s">
        <v>48</v>
      </c>
      <c r="S6" s="17" t="s">
        <v>49</v>
      </c>
      <c r="T6" s="17" t="s">
        <v>50</v>
      </c>
      <c r="U6" s="17"/>
      <c r="V6" s="17" t="s">
        <v>47</v>
      </c>
      <c r="W6" s="92" t="s">
        <v>51</v>
      </c>
      <c r="X6" s="92" t="s">
        <v>52</v>
      </c>
      <c r="Y6" s="17"/>
    </row>
    <row r="7" spans="1:25" s="11" customFormat="1" ht="24" customHeight="1" x14ac:dyDescent="0.3">
      <c r="A7" s="67" t="s">
        <v>6</v>
      </c>
      <c r="B7" s="68">
        <v>5</v>
      </c>
      <c r="C7" s="68">
        <v>4</v>
      </c>
      <c r="D7" s="111" t="s">
        <v>62</v>
      </c>
      <c r="E7" s="73" t="s">
        <v>41</v>
      </c>
      <c r="F7" s="89" t="s">
        <v>41</v>
      </c>
      <c r="G7" s="88" t="s">
        <v>45</v>
      </c>
      <c r="O7" s="76" t="s">
        <v>43</v>
      </c>
      <c r="Q7" s="91" t="s">
        <v>53</v>
      </c>
      <c r="R7" s="14">
        <v>56</v>
      </c>
      <c r="S7" s="14">
        <v>2</v>
      </c>
      <c r="T7" s="14" t="s">
        <v>54</v>
      </c>
      <c r="U7" s="14">
        <f>R7*S7</f>
        <v>112</v>
      </c>
      <c r="V7" s="14">
        <v>112</v>
      </c>
      <c r="W7" s="14" t="s">
        <v>55</v>
      </c>
      <c r="X7" s="14" t="s">
        <v>55</v>
      </c>
      <c r="Y7" s="14"/>
    </row>
    <row r="8" spans="1:25" s="7" customFormat="1" ht="21" customHeight="1" x14ac:dyDescent="0.25">
      <c r="A8" s="1" t="s">
        <v>5</v>
      </c>
      <c r="B8" s="59">
        <v>101.37921840000001</v>
      </c>
      <c r="C8" s="59">
        <v>98.650939300000005</v>
      </c>
      <c r="D8" s="71">
        <f>AVERAGE(B8,C8)</f>
        <v>100.01507885000001</v>
      </c>
      <c r="E8" s="77">
        <f t="shared" ref="E8:E22" si="0">(D8*$D$23)/100</f>
        <v>106.76359629540374</v>
      </c>
      <c r="F8" s="40">
        <f t="shared" ref="F8:F13" si="1">$U$10</f>
        <v>4.1142857142857139</v>
      </c>
      <c r="G8" s="62">
        <f>E8-F8</f>
        <v>102.64931058111803</v>
      </c>
      <c r="Q8" s="93" t="s">
        <v>56</v>
      </c>
      <c r="R8" s="86">
        <v>48</v>
      </c>
      <c r="S8" s="86">
        <v>1.2</v>
      </c>
      <c r="T8" s="86" t="s">
        <v>57</v>
      </c>
      <c r="U8" s="14">
        <f t="shared" ref="U8" si="2">R8*S8</f>
        <v>57.599999999999994</v>
      </c>
      <c r="V8" s="86">
        <v>58</v>
      </c>
      <c r="W8" s="86">
        <v>54</v>
      </c>
      <c r="X8" s="94">
        <f>W8/X5</f>
        <v>3.8571428571428572</v>
      </c>
      <c r="Y8" s="86"/>
    </row>
    <row r="9" spans="1:25" s="7" customFormat="1" ht="21" customHeight="1" x14ac:dyDescent="0.2">
      <c r="A9" s="1" t="s">
        <v>16</v>
      </c>
      <c r="B9" s="59">
        <v>103.26544880000002</v>
      </c>
      <c r="C9" s="59">
        <v>100.48927092500001</v>
      </c>
      <c r="D9" s="71">
        <f t="shared" ref="D9:D23" si="3">AVERAGE(B9,C9)</f>
        <v>101.87735986250001</v>
      </c>
      <c r="E9" s="77">
        <f t="shared" si="0"/>
        <v>108.75153471922221</v>
      </c>
      <c r="F9" s="40">
        <f t="shared" si="1"/>
        <v>4.1142857142857139</v>
      </c>
      <c r="G9" s="62">
        <f t="shared" ref="G9:G22" si="4">E9-F9</f>
        <v>104.63724900493649</v>
      </c>
      <c r="S9" s="26" t="s">
        <v>59</v>
      </c>
      <c r="T9" s="26" t="s">
        <v>60</v>
      </c>
      <c r="U9" s="95">
        <f>U7/$X$5</f>
        <v>8</v>
      </c>
      <c r="V9" s="26" t="s">
        <v>41</v>
      </c>
    </row>
    <row r="10" spans="1:25" s="7" customFormat="1" ht="21" customHeight="1" x14ac:dyDescent="0.2">
      <c r="A10" s="1" t="s">
        <v>18</v>
      </c>
      <c r="B10" s="59">
        <v>101.28344258</v>
      </c>
      <c r="C10" s="59">
        <v>99.971463874999998</v>
      </c>
      <c r="D10" s="71">
        <f t="shared" si="3"/>
        <v>100.6274532275</v>
      </c>
      <c r="E10" s="77">
        <f t="shared" si="0"/>
        <v>107.41729063402556</v>
      </c>
      <c r="F10" s="40">
        <f t="shared" si="1"/>
        <v>4.1142857142857139</v>
      </c>
      <c r="G10" s="62">
        <f t="shared" si="4"/>
        <v>103.30300491973985</v>
      </c>
      <c r="T10" s="26" t="s">
        <v>61</v>
      </c>
      <c r="U10" s="95">
        <f>U8/$X$5</f>
        <v>4.1142857142857139</v>
      </c>
    </row>
    <row r="11" spans="1:25" s="7" customFormat="1" ht="21" customHeight="1" x14ac:dyDescent="0.2">
      <c r="A11" s="1" t="s">
        <v>22</v>
      </c>
      <c r="B11" s="59">
        <v>98</v>
      </c>
      <c r="C11" s="59">
        <v>94.378805624999998</v>
      </c>
      <c r="D11" s="71">
        <f t="shared" si="3"/>
        <v>96.189402812499992</v>
      </c>
      <c r="E11" s="77">
        <f t="shared" si="0"/>
        <v>102.67978276727341</v>
      </c>
      <c r="F11" s="40">
        <f t="shared" si="1"/>
        <v>4.1142857142857139</v>
      </c>
      <c r="G11" s="62">
        <f t="shared" si="4"/>
        <v>98.565497052987695</v>
      </c>
    </row>
    <row r="12" spans="1:25" s="7" customFormat="1" ht="21" customHeight="1" x14ac:dyDescent="0.2">
      <c r="A12" s="10" t="s">
        <v>30</v>
      </c>
      <c r="B12" s="60">
        <v>101</v>
      </c>
      <c r="C12" s="59">
        <v>97.020461124999997</v>
      </c>
      <c r="D12" s="71">
        <f t="shared" si="3"/>
        <v>99.010230562499999</v>
      </c>
      <c r="E12" s="77">
        <f t="shared" si="0"/>
        <v>105.69094586970468</v>
      </c>
      <c r="F12" s="40">
        <f t="shared" si="1"/>
        <v>4.1142857142857139</v>
      </c>
      <c r="G12" s="62">
        <f t="shared" si="4"/>
        <v>101.57666015541896</v>
      </c>
    </row>
    <row r="13" spans="1:25" s="7" customFormat="1" ht="21" customHeight="1" x14ac:dyDescent="0.2">
      <c r="A13" s="10" t="s">
        <v>26</v>
      </c>
      <c r="B13" s="60">
        <v>100</v>
      </c>
      <c r="C13" s="59">
        <v>96.750667300000003</v>
      </c>
      <c r="D13" s="71">
        <f t="shared" si="3"/>
        <v>98.375333650000002</v>
      </c>
      <c r="E13" s="77">
        <f t="shared" si="0"/>
        <v>105.01320928803374</v>
      </c>
      <c r="F13" s="40">
        <f t="shared" si="1"/>
        <v>4.1142857142857139</v>
      </c>
      <c r="G13" s="62">
        <f t="shared" si="4"/>
        <v>100.89892357374802</v>
      </c>
    </row>
    <row r="14" spans="1:25" s="7" customFormat="1" ht="21" customHeight="1" x14ac:dyDescent="0.2">
      <c r="A14" s="81" t="s">
        <v>32</v>
      </c>
      <c r="B14" s="82">
        <v>105</v>
      </c>
      <c r="C14" s="83">
        <v>103.88231975000001</v>
      </c>
      <c r="D14" s="71">
        <f t="shared" si="3"/>
        <v>104.44115987500001</v>
      </c>
      <c r="E14" s="78">
        <f t="shared" si="0"/>
        <v>111.48832713756563</v>
      </c>
      <c r="F14" s="40">
        <f>$U$9</f>
        <v>8</v>
      </c>
      <c r="G14" s="62">
        <f>E14-F14</f>
        <v>103.48832713756563</v>
      </c>
    </row>
    <row r="15" spans="1:25" s="7" customFormat="1" ht="21" customHeight="1" x14ac:dyDescent="0.2">
      <c r="A15" s="10" t="s">
        <v>33</v>
      </c>
      <c r="B15" s="60">
        <v>106</v>
      </c>
      <c r="C15" s="59">
        <v>99.036989749999989</v>
      </c>
      <c r="D15" s="71">
        <f t="shared" si="3"/>
        <v>102.51849487499999</v>
      </c>
      <c r="E15" s="77">
        <f t="shared" si="0"/>
        <v>109.43593031669059</v>
      </c>
      <c r="F15" s="40">
        <f t="shared" ref="F15:F22" si="5">$U$10</f>
        <v>4.1142857142857139</v>
      </c>
      <c r="G15" s="62">
        <f t="shared" si="4"/>
        <v>105.32164460240487</v>
      </c>
    </row>
    <row r="16" spans="1:25" s="7" customFormat="1" ht="21" customHeight="1" x14ac:dyDescent="0.2">
      <c r="A16" s="10" t="s">
        <v>35</v>
      </c>
      <c r="B16" s="60">
        <v>102</v>
      </c>
      <c r="C16" s="59">
        <v>103.06277712500001</v>
      </c>
      <c r="D16" s="71">
        <f t="shared" si="3"/>
        <v>102.53138856250001</v>
      </c>
      <c r="E16" s="77">
        <f t="shared" si="0"/>
        <v>109.44969400575468</v>
      </c>
      <c r="F16" s="40">
        <f t="shared" si="5"/>
        <v>4.1142857142857139</v>
      </c>
      <c r="G16" s="62">
        <f t="shared" si="4"/>
        <v>105.33540829146897</v>
      </c>
    </row>
    <row r="17" spans="1:15" s="7" customFormat="1" ht="21" customHeight="1" x14ac:dyDescent="0.2">
      <c r="A17" s="10" t="s">
        <v>37</v>
      </c>
      <c r="B17" s="60"/>
      <c r="C17" s="59">
        <v>98.238416924999996</v>
      </c>
      <c r="D17" s="71">
        <f t="shared" si="3"/>
        <v>98.238416924999996</v>
      </c>
      <c r="E17" s="77">
        <f t="shared" si="0"/>
        <v>104.86705410701435</v>
      </c>
      <c r="F17" s="40">
        <f t="shared" si="5"/>
        <v>4.1142857142857139</v>
      </c>
      <c r="G17" s="62">
        <f t="shared" si="4"/>
        <v>100.75276839272864</v>
      </c>
    </row>
    <row r="18" spans="1:15" s="7" customFormat="1" ht="21" customHeight="1" x14ac:dyDescent="0.2">
      <c r="A18" s="10" t="s">
        <v>38</v>
      </c>
      <c r="B18" s="60"/>
      <c r="C18" s="59">
        <v>102.95703409999999</v>
      </c>
      <c r="D18" s="71">
        <f t="shared" si="3"/>
        <v>102.95703409999999</v>
      </c>
      <c r="E18" s="77">
        <f t="shared" si="0"/>
        <v>109.90405997589747</v>
      </c>
      <c r="F18" s="40">
        <f t="shared" si="5"/>
        <v>4.1142857142857139</v>
      </c>
      <c r="G18" s="62">
        <f t="shared" si="4"/>
        <v>105.78977426161175</v>
      </c>
    </row>
    <row r="19" spans="1:15" s="7" customFormat="1" ht="21" customHeight="1" x14ac:dyDescent="0.2">
      <c r="A19" s="10" t="s">
        <v>39</v>
      </c>
      <c r="B19" s="60"/>
      <c r="C19" s="59">
        <v>94.126273725000004</v>
      </c>
      <c r="D19" s="71">
        <f t="shared" si="3"/>
        <v>94.126273725000004</v>
      </c>
      <c r="E19" s="77">
        <f t="shared" si="0"/>
        <v>100.47744404459438</v>
      </c>
      <c r="F19" s="40">
        <f t="shared" si="5"/>
        <v>4.1142857142857139</v>
      </c>
      <c r="G19" s="62">
        <f t="shared" si="4"/>
        <v>96.363158330308664</v>
      </c>
    </row>
    <row r="20" spans="1:15" s="7" customFormat="1" ht="21" customHeight="1" x14ac:dyDescent="0.2">
      <c r="A20" s="10" t="s">
        <v>19</v>
      </c>
      <c r="B20" s="59">
        <v>97.448968919999999</v>
      </c>
      <c r="C20" s="59">
        <v>99.552572725000005</v>
      </c>
      <c r="D20" s="71">
        <f t="shared" si="3"/>
        <v>98.500770822500002</v>
      </c>
      <c r="E20" s="77">
        <f t="shared" si="0"/>
        <v>105.14711033374817</v>
      </c>
      <c r="F20" s="40">
        <f t="shared" si="5"/>
        <v>4.1142857142857139</v>
      </c>
      <c r="G20" s="62">
        <f t="shared" si="4"/>
        <v>101.03282461946246</v>
      </c>
      <c r="O20" s="15"/>
    </row>
    <row r="21" spans="1:15" s="7" customFormat="1" ht="21" customHeight="1" x14ac:dyDescent="0.2">
      <c r="A21" s="10" t="s">
        <v>36</v>
      </c>
      <c r="B21" s="60">
        <v>97</v>
      </c>
      <c r="C21" s="59">
        <v>99.400301675000009</v>
      </c>
      <c r="D21" s="71">
        <f>AVERAGE(B21,C21)</f>
        <v>98.200150837500004</v>
      </c>
      <c r="E21" s="77">
        <f t="shared" si="0"/>
        <v>104.82620601526031</v>
      </c>
      <c r="F21" s="40">
        <f t="shared" si="5"/>
        <v>4.1142857142857139</v>
      </c>
      <c r="G21" s="62">
        <f t="shared" si="4"/>
        <v>100.7119203009746</v>
      </c>
      <c r="O21" s="15"/>
    </row>
    <row r="22" spans="1:15" s="7" customFormat="1" ht="21" customHeight="1" thickBot="1" x14ac:dyDescent="0.25">
      <c r="A22" s="10" t="s">
        <v>40</v>
      </c>
      <c r="B22" s="60"/>
      <c r="C22" s="59">
        <v>101.78750024999999</v>
      </c>
      <c r="D22" s="71">
        <f t="shared" si="3"/>
        <v>101.78750024999999</v>
      </c>
      <c r="E22" s="77">
        <f t="shared" si="0"/>
        <v>108.65561182936874</v>
      </c>
      <c r="F22" s="40">
        <f t="shared" si="5"/>
        <v>4.1142857142857139</v>
      </c>
      <c r="G22" s="62">
        <f t="shared" si="4"/>
        <v>104.54132611508302</v>
      </c>
      <c r="O22" s="15"/>
    </row>
    <row r="23" spans="1:15" s="7" customFormat="1" ht="21" customHeight="1" thickBot="1" x14ac:dyDescent="0.25">
      <c r="A23" s="107" t="s">
        <v>3</v>
      </c>
      <c r="B23" s="61">
        <v>105.01999999999998</v>
      </c>
      <c r="C23" s="61">
        <v>108.47499999999999</v>
      </c>
      <c r="D23" s="108">
        <f t="shared" si="3"/>
        <v>106.74749999999999</v>
      </c>
      <c r="E23" s="74"/>
      <c r="F23" s="50"/>
      <c r="G23" s="53"/>
    </row>
    <row r="24" spans="1:15" s="5" customFormat="1" ht="22.5" customHeight="1" x14ac:dyDescent="0.25">
      <c r="A24" s="6" t="s">
        <v>15</v>
      </c>
      <c r="B24" s="4"/>
      <c r="C24" s="45" t="s">
        <v>31</v>
      </c>
      <c r="D24" s="32"/>
      <c r="E24" s="32"/>
      <c r="F24" s="32"/>
      <c r="G24" s="4"/>
      <c r="H24" s="4"/>
      <c r="I24" s="32"/>
      <c r="J24" s="32"/>
      <c r="K24" s="32"/>
      <c r="L24" s="32"/>
      <c r="M24" s="4"/>
    </row>
    <row r="25" spans="1:15" s="4" customFormat="1" x14ac:dyDescent="0.2">
      <c r="A25" s="4" t="s">
        <v>24</v>
      </c>
      <c r="C25" s="32"/>
      <c r="D25" s="32"/>
      <c r="E25" s="32"/>
      <c r="F25" s="32"/>
      <c r="I25" s="32"/>
      <c r="J25" s="32"/>
      <c r="K25" s="32"/>
      <c r="L25" s="32"/>
      <c r="O25" s="15"/>
    </row>
    <row r="26" spans="1:15" s="4" customFormat="1" ht="18.75" thickBot="1" x14ac:dyDescent="0.25">
      <c r="C26" s="32"/>
      <c r="D26" s="32"/>
      <c r="E26" s="32"/>
      <c r="F26" s="32"/>
      <c r="I26" s="32"/>
      <c r="J26" s="32"/>
      <c r="K26" s="32"/>
      <c r="L26" s="32"/>
      <c r="O26" s="15"/>
    </row>
    <row r="27" spans="1:15" s="4" customFormat="1" ht="20.25" x14ac:dyDescent="0.2">
      <c r="A27" s="189" t="s">
        <v>42</v>
      </c>
      <c r="B27" s="187"/>
      <c r="C27" s="187"/>
      <c r="D27" s="187"/>
      <c r="E27" s="187"/>
      <c r="F27" s="187"/>
      <c r="G27" s="188"/>
      <c r="I27" s="32"/>
      <c r="J27" s="32"/>
      <c r="K27" s="32"/>
      <c r="L27" s="32"/>
      <c r="O27" s="15"/>
    </row>
    <row r="28" spans="1:15" s="4" customFormat="1" ht="36" x14ac:dyDescent="0.2">
      <c r="A28" s="64" t="s">
        <v>1</v>
      </c>
      <c r="B28" s="66">
        <v>2014</v>
      </c>
      <c r="C28" s="66">
        <v>2015</v>
      </c>
      <c r="D28" s="70" t="s">
        <v>4</v>
      </c>
      <c r="E28" s="72" t="s">
        <v>44</v>
      </c>
      <c r="F28" s="72" t="s">
        <v>46</v>
      </c>
      <c r="G28" s="118" t="s">
        <v>44</v>
      </c>
      <c r="I28" s="32"/>
      <c r="J28" s="32"/>
      <c r="K28" s="32"/>
      <c r="L28" s="32"/>
      <c r="O28" s="15"/>
    </row>
    <row r="29" spans="1:15" s="4" customFormat="1" ht="25.5" x14ac:dyDescent="0.2">
      <c r="A29" s="67" t="s">
        <v>6</v>
      </c>
      <c r="B29" s="69">
        <v>4</v>
      </c>
      <c r="C29" s="69">
        <v>2</v>
      </c>
      <c r="D29" s="111" t="s">
        <v>62</v>
      </c>
      <c r="E29" s="73" t="s">
        <v>41</v>
      </c>
      <c r="F29" s="89" t="s">
        <v>47</v>
      </c>
      <c r="G29" s="88" t="s">
        <v>45</v>
      </c>
      <c r="I29" s="32"/>
      <c r="J29" s="32"/>
      <c r="K29" s="32"/>
      <c r="L29" s="32"/>
      <c r="O29" s="15"/>
    </row>
    <row r="30" spans="1:15" s="4" customFormat="1" x14ac:dyDescent="0.2">
      <c r="A30" s="1" t="s">
        <v>8</v>
      </c>
      <c r="B30" s="35">
        <v>99.056347275000007</v>
      </c>
      <c r="C30" s="35">
        <v>98.340121949999997</v>
      </c>
      <c r="D30" s="71">
        <f>AVERAGE(B30,C30)</f>
        <v>98.698234612500002</v>
      </c>
      <c r="E30" s="79">
        <f t="shared" ref="E30:E41" si="6">D30*$D$42/100</f>
        <v>99.019003874990631</v>
      </c>
      <c r="F30" s="40">
        <f>$U$10</f>
        <v>4.1142857142857139</v>
      </c>
      <c r="G30" s="62">
        <f>E30-F30</f>
        <v>94.904718160704917</v>
      </c>
      <c r="I30" s="32"/>
      <c r="J30" s="32"/>
      <c r="K30" s="32"/>
      <c r="L30" s="32"/>
      <c r="O30" s="15"/>
    </row>
    <row r="31" spans="1:15" s="4" customFormat="1" x14ac:dyDescent="0.2">
      <c r="A31" s="1" t="s">
        <v>14</v>
      </c>
      <c r="B31" s="35">
        <v>100.769178375</v>
      </c>
      <c r="C31" s="35">
        <v>105.754842</v>
      </c>
      <c r="D31" s="71">
        <f t="shared" ref="D31:D42" si="7">AVERAGE(B31,C31)</f>
        <v>103.2620101875</v>
      </c>
      <c r="E31" s="79">
        <f t="shared" si="6"/>
        <v>103.59761172060936</v>
      </c>
      <c r="F31" s="40">
        <f>$U$10</f>
        <v>4.1142857142857139</v>
      </c>
      <c r="G31" s="62">
        <f t="shared" ref="G31:G41" si="8">E31-F31</f>
        <v>99.483326006323651</v>
      </c>
      <c r="I31" s="32"/>
      <c r="J31" s="32"/>
      <c r="K31" s="32"/>
      <c r="L31" s="32"/>
      <c r="O31" s="15"/>
    </row>
    <row r="32" spans="1:15" s="4" customFormat="1" x14ac:dyDescent="0.2">
      <c r="A32" s="1" t="s">
        <v>18</v>
      </c>
      <c r="B32" s="35">
        <v>100.02091287499999</v>
      </c>
      <c r="C32" s="35">
        <v>99.855542200000002</v>
      </c>
      <c r="D32" s="71">
        <f t="shared" si="7"/>
        <v>99.938227537499998</v>
      </c>
      <c r="E32" s="79">
        <f t="shared" si="6"/>
        <v>100.26302677699687</v>
      </c>
      <c r="F32" s="40">
        <f>$U$10</f>
        <v>4.1142857142857139</v>
      </c>
      <c r="G32" s="62">
        <f t="shared" si="8"/>
        <v>96.148741062711153</v>
      </c>
      <c r="I32" s="32"/>
      <c r="J32" s="32"/>
      <c r="K32" s="32"/>
      <c r="L32" s="32"/>
      <c r="O32" s="15"/>
    </row>
    <row r="33" spans="1:25" s="4" customFormat="1" x14ac:dyDescent="0.2">
      <c r="A33" s="99" t="s">
        <v>20</v>
      </c>
      <c r="B33" s="104">
        <v>102.772878675</v>
      </c>
      <c r="C33" s="104">
        <v>100.1000832</v>
      </c>
      <c r="D33" s="71">
        <f t="shared" si="7"/>
        <v>101.43648093749999</v>
      </c>
      <c r="E33" s="80">
        <f t="shared" si="6"/>
        <v>101.76614950054687</v>
      </c>
      <c r="F33" s="90">
        <f>$U$9</f>
        <v>8</v>
      </c>
      <c r="G33" s="103">
        <f t="shared" si="8"/>
        <v>93.766149500546874</v>
      </c>
      <c r="I33" s="32"/>
      <c r="J33" s="32"/>
      <c r="K33" s="32"/>
      <c r="L33" s="32"/>
      <c r="O33" s="15"/>
    </row>
    <row r="34" spans="1:25" s="4" customFormat="1" x14ac:dyDescent="0.2">
      <c r="A34" s="10" t="s">
        <v>30</v>
      </c>
      <c r="B34" s="51">
        <v>101</v>
      </c>
      <c r="C34" s="35">
        <v>95.366597600000006</v>
      </c>
      <c r="D34" s="71">
        <f t="shared" si="7"/>
        <v>98.183298800000003</v>
      </c>
      <c r="E34" s="79">
        <f t="shared" si="6"/>
        <v>98.502394521100015</v>
      </c>
      <c r="F34" s="40">
        <f>$U$10</f>
        <v>4.1142857142857139</v>
      </c>
      <c r="G34" s="62">
        <f t="shared" si="8"/>
        <v>94.388108806814301</v>
      </c>
      <c r="I34" s="32"/>
      <c r="J34" s="32"/>
      <c r="K34" s="32"/>
      <c r="L34" s="32"/>
      <c r="O34" s="15"/>
    </row>
    <row r="35" spans="1:25" s="4" customFormat="1" x14ac:dyDescent="0.2">
      <c r="A35" s="81" t="s">
        <v>32</v>
      </c>
      <c r="B35" s="84">
        <v>106</v>
      </c>
      <c r="C35" s="85">
        <v>102.1498615</v>
      </c>
      <c r="D35" s="71">
        <f t="shared" si="7"/>
        <v>104.07493074999999</v>
      </c>
      <c r="E35" s="80">
        <f t="shared" si="6"/>
        <v>104.4131742749375</v>
      </c>
      <c r="F35" s="90">
        <f>$U$9</f>
        <v>8</v>
      </c>
      <c r="G35" s="62">
        <f>E35-F35</f>
        <v>96.413174274937504</v>
      </c>
      <c r="I35" s="32"/>
      <c r="J35" s="32"/>
      <c r="K35" s="32"/>
      <c r="L35" s="32"/>
      <c r="O35" s="15"/>
    </row>
    <row r="36" spans="1:25" s="4" customFormat="1" x14ac:dyDescent="0.2">
      <c r="A36" s="10" t="s">
        <v>33</v>
      </c>
      <c r="B36" s="51">
        <v>106</v>
      </c>
      <c r="C36" s="35">
        <v>97.191639350000003</v>
      </c>
      <c r="D36" s="71">
        <f t="shared" si="7"/>
        <v>101.595819675</v>
      </c>
      <c r="E36" s="79">
        <f t="shared" si="6"/>
        <v>101.92600608894377</v>
      </c>
      <c r="F36" s="40">
        <f t="shared" ref="F36:F41" si="9">$U$10</f>
        <v>4.1142857142857139</v>
      </c>
      <c r="G36" s="62">
        <f t="shared" si="8"/>
        <v>97.811720374658051</v>
      </c>
      <c r="I36" s="32"/>
      <c r="J36" s="32"/>
      <c r="K36" s="32"/>
      <c r="L36" s="32"/>
      <c r="O36" s="15"/>
    </row>
    <row r="37" spans="1:25" s="4" customFormat="1" x14ac:dyDescent="0.2">
      <c r="A37" s="10" t="s">
        <v>37</v>
      </c>
      <c r="B37" s="51"/>
      <c r="C37" s="35">
        <v>101.33582340000001</v>
      </c>
      <c r="D37" s="71">
        <f t="shared" si="7"/>
        <v>101.33582340000001</v>
      </c>
      <c r="E37" s="79">
        <f t="shared" si="6"/>
        <v>101.66516482605</v>
      </c>
      <c r="F37" s="40">
        <f t="shared" si="9"/>
        <v>4.1142857142857139</v>
      </c>
      <c r="G37" s="62">
        <f t="shared" si="8"/>
        <v>97.550879111764289</v>
      </c>
      <c r="I37" s="32"/>
      <c r="J37" s="32"/>
      <c r="K37" s="32"/>
      <c r="L37" s="32"/>
      <c r="O37" s="15"/>
    </row>
    <row r="38" spans="1:25" s="4" customFormat="1" x14ac:dyDescent="0.2">
      <c r="A38" s="10" t="s">
        <v>38</v>
      </c>
      <c r="B38" s="51"/>
      <c r="C38" s="35">
        <v>105.651077</v>
      </c>
      <c r="D38" s="71">
        <f t="shared" si="7"/>
        <v>105.651077</v>
      </c>
      <c r="E38" s="79">
        <f t="shared" si="6"/>
        <v>105.99444300025002</v>
      </c>
      <c r="F38" s="40">
        <f t="shared" si="9"/>
        <v>4.1142857142857139</v>
      </c>
      <c r="G38" s="62">
        <f t="shared" si="8"/>
        <v>101.8801572859643</v>
      </c>
      <c r="I38" s="32"/>
      <c r="J38" s="32"/>
      <c r="K38" s="32"/>
      <c r="L38" s="32"/>
      <c r="O38" s="15"/>
    </row>
    <row r="39" spans="1:25" s="4" customFormat="1" x14ac:dyDescent="0.2">
      <c r="A39" s="10" t="s">
        <v>39</v>
      </c>
      <c r="B39" s="51"/>
      <c r="C39" s="35">
        <v>96.063809200000009</v>
      </c>
      <c r="D39" s="71">
        <f t="shared" si="7"/>
        <v>96.063809200000009</v>
      </c>
      <c r="E39" s="79">
        <f t="shared" si="6"/>
        <v>96.376016579900011</v>
      </c>
      <c r="F39" s="40">
        <f t="shared" si="9"/>
        <v>4.1142857142857139</v>
      </c>
      <c r="G39" s="62">
        <f t="shared" si="8"/>
        <v>92.261730865614297</v>
      </c>
      <c r="I39" s="32"/>
      <c r="J39" s="32"/>
      <c r="K39" s="32"/>
      <c r="L39" s="32"/>
      <c r="O39" s="15"/>
    </row>
    <row r="40" spans="1:25" s="4" customFormat="1" x14ac:dyDescent="0.2">
      <c r="A40" s="10" t="s">
        <v>19</v>
      </c>
      <c r="B40" s="27">
        <v>97</v>
      </c>
      <c r="C40" s="35">
        <v>97.533302300000003</v>
      </c>
      <c r="D40" s="71">
        <f t="shared" si="7"/>
        <v>97.266651150000001</v>
      </c>
      <c r="E40" s="79">
        <f t="shared" si="6"/>
        <v>97.582767766237509</v>
      </c>
      <c r="F40" s="40">
        <f t="shared" si="9"/>
        <v>4.1142857142857139</v>
      </c>
      <c r="G40" s="62">
        <f t="shared" si="8"/>
        <v>93.468482051951796</v>
      </c>
      <c r="I40" s="32"/>
      <c r="J40" s="32"/>
      <c r="K40" s="32"/>
      <c r="L40" s="32"/>
      <c r="O40" s="15"/>
    </row>
    <row r="41" spans="1:25" s="4" customFormat="1" ht="18.75" thickBot="1" x14ac:dyDescent="0.25">
      <c r="A41" s="10" t="s">
        <v>40</v>
      </c>
      <c r="B41" s="51"/>
      <c r="C41" s="35">
        <v>97.752245450000004</v>
      </c>
      <c r="D41" s="71">
        <f t="shared" si="7"/>
        <v>97.752245450000004</v>
      </c>
      <c r="E41" s="79">
        <f t="shared" si="6"/>
        <v>98.069940247712509</v>
      </c>
      <c r="F41" s="40">
        <f t="shared" si="9"/>
        <v>4.1142857142857139</v>
      </c>
      <c r="G41" s="62">
        <f t="shared" si="8"/>
        <v>93.955654533426795</v>
      </c>
      <c r="I41" s="32"/>
      <c r="J41" s="32"/>
      <c r="K41" s="32"/>
      <c r="L41" s="32"/>
      <c r="O41" s="15"/>
    </row>
    <row r="42" spans="1:25" s="4" customFormat="1" ht="18.75" thickBot="1" x14ac:dyDescent="0.25">
      <c r="A42" s="107" t="s">
        <v>3</v>
      </c>
      <c r="B42" s="50">
        <v>90.15</v>
      </c>
      <c r="C42" s="55">
        <v>110.5</v>
      </c>
      <c r="D42" s="108">
        <f t="shared" si="7"/>
        <v>100.325</v>
      </c>
      <c r="E42" s="109"/>
      <c r="F42" s="50"/>
      <c r="G42" s="110"/>
      <c r="I42" s="32"/>
      <c r="J42" s="32"/>
      <c r="K42" s="32"/>
      <c r="L42" s="32"/>
      <c r="O42" s="15"/>
    </row>
    <row r="43" spans="1:25" s="4" customFormat="1" x14ac:dyDescent="0.2">
      <c r="C43" s="32"/>
      <c r="D43" s="32"/>
      <c r="E43" s="32"/>
      <c r="F43" s="32"/>
      <c r="I43" s="32"/>
      <c r="J43" s="32"/>
      <c r="K43" s="32"/>
      <c r="L43" s="32"/>
      <c r="O43" s="15"/>
    </row>
    <row r="44" spans="1:25" ht="18.75" thickBot="1" x14ac:dyDescent="0.3">
      <c r="C44" s="27"/>
      <c r="D44" s="27"/>
      <c r="E44" s="27"/>
      <c r="F44" s="27"/>
      <c r="I44" s="27"/>
      <c r="J44" s="27"/>
      <c r="K44" s="27"/>
      <c r="L44" s="27"/>
    </row>
    <row r="45" spans="1:25" ht="20.25" x14ac:dyDescent="0.25">
      <c r="A45" s="18" t="s">
        <v>0</v>
      </c>
      <c r="B45" s="185" t="s">
        <v>9</v>
      </c>
      <c r="C45" s="186"/>
      <c r="D45" s="186"/>
      <c r="E45" s="186"/>
      <c r="F45" s="119"/>
      <c r="G45" s="120"/>
      <c r="H45" s="9"/>
      <c r="I45" s="9"/>
      <c r="J45" s="9"/>
      <c r="K45" s="9"/>
      <c r="L45" s="9"/>
      <c r="M45" s="9"/>
    </row>
    <row r="46" spans="1:25" ht="36" x14ac:dyDescent="0.25">
      <c r="A46" s="12" t="s">
        <v>1</v>
      </c>
      <c r="B46" s="37">
        <v>2014</v>
      </c>
      <c r="C46" s="37">
        <v>2015</v>
      </c>
      <c r="D46" s="70" t="s">
        <v>4</v>
      </c>
      <c r="E46" s="72" t="s">
        <v>44</v>
      </c>
      <c r="F46" s="72" t="s">
        <v>46</v>
      </c>
      <c r="G46" s="118" t="s">
        <v>44</v>
      </c>
      <c r="H46" s="9"/>
      <c r="I46" s="9"/>
      <c r="J46" s="9"/>
      <c r="K46" s="9"/>
      <c r="L46" s="9"/>
      <c r="M46" s="9"/>
    </row>
    <row r="47" spans="1:25" s="13" customFormat="1" ht="25.5" x14ac:dyDescent="0.25">
      <c r="A47" s="19" t="s">
        <v>7</v>
      </c>
      <c r="B47" s="25">
        <v>5</v>
      </c>
      <c r="C47" s="25">
        <v>5</v>
      </c>
      <c r="D47" s="111" t="s">
        <v>62</v>
      </c>
      <c r="E47" s="73" t="s">
        <v>41</v>
      </c>
      <c r="F47" s="89" t="s">
        <v>41</v>
      </c>
      <c r="G47" s="88" t="s">
        <v>45</v>
      </c>
      <c r="O47" s="9"/>
      <c r="P47" s="9"/>
      <c r="Q47" s="33"/>
      <c r="R47" s="9"/>
      <c r="S47" s="9"/>
      <c r="T47" s="9"/>
      <c r="U47" s="9"/>
      <c r="V47" s="9"/>
      <c r="W47" s="9"/>
      <c r="X47" s="9"/>
      <c r="Y47" s="9"/>
    </row>
    <row r="48" spans="1:25" s="13" customFormat="1" x14ac:dyDescent="0.25">
      <c r="A48" s="1" t="s">
        <v>14</v>
      </c>
      <c r="B48" s="27">
        <v>100.02244492</v>
      </c>
      <c r="C48" s="27">
        <v>106.10875960000001</v>
      </c>
      <c r="D48" s="71">
        <f>AVERAGE(B48,C48)</f>
        <v>103.06560226000001</v>
      </c>
      <c r="E48" s="87">
        <f t="shared" ref="E48:E60" si="10">D48*$D$61/100</f>
        <v>125.307159227708</v>
      </c>
      <c r="F48" s="40">
        <f>$U$10</f>
        <v>4.1142857142857139</v>
      </c>
      <c r="G48" s="121">
        <f>E48-F48</f>
        <v>121.19287351342228</v>
      </c>
      <c r="O48" s="9"/>
      <c r="P48" s="9"/>
      <c r="Q48" s="33"/>
      <c r="R48" s="9"/>
      <c r="S48" s="9"/>
      <c r="T48" s="9"/>
      <c r="U48" s="9"/>
      <c r="V48" s="9"/>
      <c r="W48" s="9"/>
      <c r="X48" s="9"/>
      <c r="Y48" s="9"/>
    </row>
    <row r="49" spans="1:25" s="13" customFormat="1" x14ac:dyDescent="0.25">
      <c r="A49" s="1" t="s">
        <v>18</v>
      </c>
      <c r="B49" s="27">
        <v>100.5340841</v>
      </c>
      <c r="C49" s="27">
        <v>97.391993960000008</v>
      </c>
      <c r="D49" s="71">
        <f t="shared" ref="D49:D52" si="11">AVERAGE(B49,C49)</f>
        <v>98.963039030000004</v>
      </c>
      <c r="E49" s="87">
        <f t="shared" si="10"/>
        <v>120.319262852674</v>
      </c>
      <c r="F49" s="40">
        <f>$U$10</f>
        <v>4.1142857142857139</v>
      </c>
      <c r="G49" s="121">
        <f t="shared" ref="G49:G60" si="12">E49-F49</f>
        <v>116.20497713838829</v>
      </c>
      <c r="O49" s="9"/>
      <c r="P49" s="9"/>
      <c r="Q49" s="33"/>
      <c r="R49" s="9"/>
      <c r="S49" s="9"/>
      <c r="T49" s="9"/>
      <c r="U49" s="9"/>
      <c r="V49" s="9"/>
      <c r="W49" s="9"/>
      <c r="X49" s="9"/>
      <c r="Y49" s="9"/>
    </row>
    <row r="50" spans="1:25" s="13" customFormat="1" x14ac:dyDescent="0.25">
      <c r="A50" s="99" t="s">
        <v>20</v>
      </c>
      <c r="B50" s="100">
        <v>103</v>
      </c>
      <c r="C50" s="97">
        <v>99.961957339999998</v>
      </c>
      <c r="D50" s="71">
        <f t="shared" si="11"/>
        <v>101.48097867</v>
      </c>
      <c r="E50" s="98">
        <f t="shared" si="10"/>
        <v>123.380573866986</v>
      </c>
      <c r="F50" s="90">
        <f>$U$9</f>
        <v>8</v>
      </c>
      <c r="G50" s="123">
        <f t="shared" si="12"/>
        <v>115.380573866986</v>
      </c>
      <c r="O50" s="9"/>
      <c r="P50" s="9"/>
      <c r="Q50" s="33"/>
      <c r="R50" s="9"/>
      <c r="S50" s="9"/>
      <c r="T50" s="9"/>
      <c r="U50" s="9"/>
      <c r="V50" s="9"/>
      <c r="W50" s="9"/>
      <c r="X50" s="9"/>
      <c r="Y50" s="9"/>
    </row>
    <row r="51" spans="1:25" s="13" customFormat="1" x14ac:dyDescent="0.25">
      <c r="A51" s="10" t="s">
        <v>30</v>
      </c>
      <c r="B51" s="106">
        <v>98</v>
      </c>
      <c r="C51" s="27">
        <v>97.29088741999999</v>
      </c>
      <c r="D51" s="71">
        <f t="shared" si="11"/>
        <v>97.645443709999995</v>
      </c>
      <c r="E51" s="87">
        <f t="shared" si="10"/>
        <v>118.71733046261799</v>
      </c>
      <c r="F51" s="40">
        <f>$U$10</f>
        <v>4.1142857142857139</v>
      </c>
      <c r="G51" s="121">
        <f t="shared" si="12"/>
        <v>114.60304474833228</v>
      </c>
      <c r="O51" s="9"/>
      <c r="P51" s="9"/>
      <c r="Q51" s="33"/>
      <c r="R51" s="9"/>
      <c r="S51" s="9"/>
      <c r="T51" s="9"/>
      <c r="U51" s="9"/>
      <c r="V51" s="9"/>
      <c r="W51" s="9"/>
      <c r="X51" s="9"/>
      <c r="Y51" s="9"/>
    </row>
    <row r="52" spans="1:25" s="13" customFormat="1" x14ac:dyDescent="0.25">
      <c r="A52" s="10" t="s">
        <v>26</v>
      </c>
      <c r="B52" s="106">
        <v>96</v>
      </c>
      <c r="C52" s="27">
        <v>93.967001325000012</v>
      </c>
      <c r="D52" s="71">
        <f t="shared" si="11"/>
        <v>94.983500662500006</v>
      </c>
      <c r="E52" s="87">
        <f t="shared" si="10"/>
        <v>115.48094010546751</v>
      </c>
      <c r="F52" s="40">
        <f>$U$10</f>
        <v>4.1142857142857139</v>
      </c>
      <c r="G52" s="121">
        <f t="shared" si="12"/>
        <v>111.3666543911818</v>
      </c>
      <c r="O52" s="9"/>
      <c r="P52" s="9"/>
      <c r="Q52" s="33"/>
      <c r="R52" s="9"/>
      <c r="S52" s="9"/>
      <c r="T52" s="9"/>
      <c r="U52" s="9"/>
      <c r="V52" s="9"/>
      <c r="W52" s="9"/>
      <c r="X52" s="9"/>
      <c r="Y52" s="9"/>
    </row>
    <row r="53" spans="1:25" s="13" customFormat="1" x14ac:dyDescent="0.25">
      <c r="A53" s="96" t="s">
        <v>32</v>
      </c>
      <c r="B53" s="105">
        <v>103</v>
      </c>
      <c r="C53" s="97">
        <v>99.941279000000009</v>
      </c>
      <c r="D53" s="71">
        <f t="shared" ref="D53" si="13">AVERAGE(B53,C53)</f>
        <v>101.4706395</v>
      </c>
      <c r="E53" s="98">
        <f t="shared" si="10"/>
        <v>123.3680035041</v>
      </c>
      <c r="F53" s="90">
        <f>$U$9</f>
        <v>8</v>
      </c>
      <c r="G53" s="123">
        <f t="shared" si="12"/>
        <v>115.3680035041</v>
      </c>
      <c r="O53" s="9"/>
      <c r="P53" s="9"/>
      <c r="Q53" s="33"/>
      <c r="R53" s="9"/>
      <c r="S53" s="9"/>
      <c r="T53" s="9"/>
      <c r="U53" s="9"/>
      <c r="V53" s="9"/>
      <c r="W53" s="9"/>
      <c r="X53" s="9"/>
      <c r="Y53" s="9"/>
    </row>
    <row r="54" spans="1:25" s="13" customFormat="1" x14ac:dyDescent="0.25">
      <c r="A54" s="10" t="s">
        <v>33</v>
      </c>
      <c r="B54" s="106">
        <v>100</v>
      </c>
      <c r="C54" s="27">
        <v>98.889269839999997</v>
      </c>
      <c r="D54" s="71">
        <f>AVERAGE(B54,C54)</f>
        <v>99.444634919999999</v>
      </c>
      <c r="E54" s="87">
        <f t="shared" si="10"/>
        <v>120.904787135736</v>
      </c>
      <c r="F54" s="40">
        <f t="shared" ref="F54:F60" si="14">$U$10</f>
        <v>4.1142857142857139</v>
      </c>
      <c r="G54" s="121">
        <f t="shared" si="12"/>
        <v>116.79050142145029</v>
      </c>
      <c r="O54" s="9"/>
      <c r="P54" s="9"/>
      <c r="Q54" s="33"/>
      <c r="R54" s="9"/>
      <c r="S54" s="9"/>
      <c r="T54" s="9"/>
      <c r="U54" s="9"/>
      <c r="V54" s="9"/>
      <c r="W54" s="9"/>
      <c r="X54" s="9"/>
      <c r="Y54" s="9"/>
    </row>
    <row r="55" spans="1:25" s="13" customFormat="1" x14ac:dyDescent="0.25">
      <c r="A55" s="10" t="s">
        <v>37</v>
      </c>
      <c r="B55" s="51"/>
      <c r="C55" s="27">
        <v>103.0971552</v>
      </c>
      <c r="D55" s="71">
        <f t="shared" ref="D55:D57" si="15">AVERAGE(B55,C55)</f>
        <v>103.0971552</v>
      </c>
      <c r="E55" s="87">
        <f t="shared" si="10"/>
        <v>125.34552129216002</v>
      </c>
      <c r="F55" s="40">
        <f t="shared" si="14"/>
        <v>4.1142857142857139</v>
      </c>
      <c r="G55" s="121">
        <f t="shared" si="12"/>
        <v>121.2312355778743</v>
      </c>
      <c r="O55" s="9"/>
      <c r="P55" s="9"/>
      <c r="Q55" s="33"/>
      <c r="R55" s="9"/>
      <c r="S55" s="9"/>
      <c r="T55" s="9"/>
      <c r="U55" s="9"/>
      <c r="V55" s="9"/>
      <c r="W55" s="9"/>
      <c r="X55" s="9"/>
      <c r="Y55" s="9"/>
    </row>
    <row r="56" spans="1:25" s="13" customFormat="1" x14ac:dyDescent="0.25">
      <c r="A56" s="10" t="s">
        <v>38</v>
      </c>
      <c r="B56" s="51"/>
      <c r="C56" s="27">
        <v>105.94769980000001</v>
      </c>
      <c r="D56" s="71">
        <f t="shared" si="15"/>
        <v>105.94769980000001</v>
      </c>
      <c r="E56" s="87">
        <f t="shared" si="10"/>
        <v>128.81121341683999</v>
      </c>
      <c r="F56" s="40">
        <f t="shared" si="14"/>
        <v>4.1142857142857139</v>
      </c>
      <c r="G56" s="121">
        <f t="shared" si="12"/>
        <v>124.69692770255428</v>
      </c>
      <c r="O56" s="9"/>
      <c r="P56" s="9"/>
      <c r="Q56" s="33"/>
      <c r="R56" s="9"/>
      <c r="S56" s="9"/>
      <c r="T56" s="9"/>
      <c r="U56" s="9"/>
      <c r="V56" s="9"/>
      <c r="W56" s="9"/>
      <c r="X56" s="9"/>
      <c r="Y56" s="9"/>
    </row>
    <row r="57" spans="1:25" s="13" customFormat="1" x14ac:dyDescent="0.25">
      <c r="A57" s="10" t="s">
        <v>39</v>
      </c>
      <c r="B57" s="51"/>
      <c r="C57" s="27">
        <v>96.16468132</v>
      </c>
      <c r="D57" s="71">
        <f t="shared" si="15"/>
        <v>96.16468132</v>
      </c>
      <c r="E57" s="87">
        <f t="shared" si="10"/>
        <v>116.917019548856</v>
      </c>
      <c r="F57" s="40">
        <f t="shared" si="14"/>
        <v>4.1142857142857139</v>
      </c>
      <c r="G57" s="121">
        <f t="shared" si="12"/>
        <v>112.80273383457029</v>
      </c>
      <c r="O57" s="9"/>
      <c r="P57" s="9"/>
      <c r="Q57" s="33"/>
      <c r="R57" s="9"/>
      <c r="S57" s="9"/>
      <c r="T57" s="9"/>
      <c r="U57" s="9"/>
      <c r="V57" s="9"/>
      <c r="W57" s="9"/>
      <c r="X57" s="9"/>
      <c r="Y57" s="9"/>
    </row>
    <row r="58" spans="1:25" s="13" customFormat="1" x14ac:dyDescent="0.25">
      <c r="A58" s="1" t="s">
        <v>19</v>
      </c>
      <c r="B58" s="27">
        <v>100.29470957999999</v>
      </c>
      <c r="C58" s="27">
        <v>94.723865780000011</v>
      </c>
      <c r="D58" s="71">
        <f t="shared" ref="D58:D61" si="16">AVERAGE(B58,C58)</f>
        <v>97.50928768</v>
      </c>
      <c r="E58" s="87">
        <f t="shared" si="10"/>
        <v>118.55179196134401</v>
      </c>
      <c r="F58" s="40">
        <f t="shared" si="14"/>
        <v>4.1142857142857139</v>
      </c>
      <c r="G58" s="121">
        <f t="shared" si="12"/>
        <v>114.43750624705829</v>
      </c>
      <c r="O58" s="9"/>
      <c r="P58" s="9"/>
      <c r="Q58" s="33"/>
      <c r="R58" s="9"/>
      <c r="S58" s="9"/>
      <c r="T58" s="9"/>
      <c r="U58" s="9"/>
      <c r="V58" s="9"/>
      <c r="W58" s="9"/>
      <c r="X58" s="9"/>
      <c r="Y58" s="9"/>
    </row>
    <row r="59" spans="1:25" s="13" customFormat="1" x14ac:dyDescent="0.25">
      <c r="A59" s="10" t="s">
        <v>36</v>
      </c>
      <c r="B59" s="44"/>
      <c r="C59" s="27">
        <v>97.446176300000005</v>
      </c>
      <c r="D59" s="71">
        <f t="shared" si="16"/>
        <v>97.446176300000005</v>
      </c>
      <c r="E59" s="87">
        <f t="shared" si="10"/>
        <v>118.47506114554</v>
      </c>
      <c r="F59" s="40">
        <f t="shared" si="14"/>
        <v>4.1142857142857139</v>
      </c>
      <c r="G59" s="121">
        <f t="shared" si="12"/>
        <v>114.36077543125428</v>
      </c>
      <c r="O59" s="9"/>
      <c r="P59" s="9"/>
      <c r="Q59" s="33"/>
      <c r="R59" s="9"/>
      <c r="S59" s="9"/>
      <c r="T59" s="9"/>
      <c r="U59" s="9"/>
      <c r="V59" s="9"/>
      <c r="W59" s="9"/>
      <c r="X59" s="9"/>
      <c r="Y59" s="9"/>
    </row>
    <row r="60" spans="1:25" s="13" customFormat="1" ht="18.75" thickBot="1" x14ac:dyDescent="0.3">
      <c r="A60" s="10" t="s">
        <v>40</v>
      </c>
      <c r="B60" s="51"/>
      <c r="C60" s="27">
        <v>98.567918980000002</v>
      </c>
      <c r="D60" s="71">
        <f t="shared" si="16"/>
        <v>98.567918980000002</v>
      </c>
      <c r="E60" s="87">
        <f t="shared" si="10"/>
        <v>119.83887589588399</v>
      </c>
      <c r="F60" s="40">
        <f t="shared" si="14"/>
        <v>4.1142857142857139</v>
      </c>
      <c r="G60" s="121">
        <f t="shared" si="12"/>
        <v>115.72459018159827</v>
      </c>
      <c r="O60" s="9"/>
      <c r="P60" s="9"/>
      <c r="Q60" s="33"/>
      <c r="R60" s="9"/>
      <c r="S60" s="9"/>
      <c r="T60" s="9"/>
      <c r="U60" s="9"/>
      <c r="V60" s="9"/>
      <c r="W60" s="9"/>
      <c r="X60" s="9"/>
      <c r="Y60" s="9"/>
    </row>
    <row r="61" spans="1:25" s="13" customFormat="1" ht="18.75" thickBot="1" x14ac:dyDescent="0.3">
      <c r="A61" s="107" t="s">
        <v>3</v>
      </c>
      <c r="B61" s="50">
        <v>114.58000000000001</v>
      </c>
      <c r="C61" s="50">
        <v>128.57999999999998</v>
      </c>
      <c r="D61" s="114">
        <f t="shared" si="16"/>
        <v>121.58</v>
      </c>
      <c r="E61" s="115"/>
      <c r="F61" s="115"/>
      <c r="G61" s="117"/>
      <c r="O61" s="9"/>
      <c r="P61" s="9"/>
      <c r="Q61" s="33"/>
      <c r="R61" s="9"/>
      <c r="S61" s="9"/>
      <c r="T61" s="9"/>
      <c r="U61" s="9"/>
      <c r="V61" s="9"/>
      <c r="W61" s="9"/>
      <c r="X61" s="9"/>
      <c r="Y61" s="9"/>
    </row>
    <row r="62" spans="1:25" s="13" customFormat="1" x14ac:dyDescent="0.25">
      <c r="A62" s="6" t="s">
        <v>15</v>
      </c>
      <c r="B62" s="4"/>
      <c r="C62" s="4"/>
      <c r="D62" s="5"/>
      <c r="E62" s="4"/>
      <c r="F62" s="4"/>
      <c r="G62" s="4"/>
      <c r="H62" s="28"/>
      <c r="O62" s="9"/>
      <c r="P62" s="9"/>
      <c r="Q62" s="33"/>
      <c r="R62" s="9"/>
      <c r="S62" s="9"/>
      <c r="T62" s="9"/>
      <c r="U62" s="9"/>
      <c r="V62" s="9"/>
      <c r="W62" s="9"/>
      <c r="X62" s="9"/>
      <c r="Y62" s="9"/>
    </row>
    <row r="63" spans="1:25" s="13" customFormat="1" x14ac:dyDescent="0.25">
      <c r="A63" s="4" t="s">
        <v>25</v>
      </c>
      <c r="B63" s="4"/>
      <c r="C63" s="4"/>
      <c r="D63" s="4"/>
      <c r="E63" s="4"/>
      <c r="F63" s="4"/>
      <c r="G63" s="4"/>
      <c r="H63" s="28"/>
      <c r="O63" s="9"/>
      <c r="P63" s="9"/>
      <c r="Q63" s="33"/>
      <c r="R63" s="9"/>
      <c r="S63" s="9"/>
      <c r="T63" s="9"/>
      <c r="U63" s="9"/>
      <c r="V63" s="9"/>
      <c r="W63" s="9"/>
      <c r="X63" s="9"/>
      <c r="Y63" s="9"/>
    </row>
    <row r="64" spans="1:25" ht="18.75" thickBot="1" x14ac:dyDescent="0.3"/>
    <row r="65" spans="1:7" ht="20.25" x14ac:dyDescent="0.25">
      <c r="A65" s="18" t="s">
        <v>0</v>
      </c>
      <c r="B65" s="185" t="s">
        <v>12</v>
      </c>
      <c r="C65" s="186"/>
      <c r="D65" s="186"/>
      <c r="E65" s="186"/>
      <c r="F65" s="126"/>
      <c r="G65" s="120"/>
    </row>
    <row r="66" spans="1:7" ht="36" x14ac:dyDescent="0.25">
      <c r="A66" s="12" t="s">
        <v>1</v>
      </c>
      <c r="B66" s="127">
        <v>2014</v>
      </c>
      <c r="C66" s="113">
        <v>2015</v>
      </c>
      <c r="D66" s="70" t="s">
        <v>4</v>
      </c>
      <c r="E66" s="72" t="s">
        <v>44</v>
      </c>
      <c r="F66" s="72" t="s">
        <v>46</v>
      </c>
      <c r="G66" s="118" t="s">
        <v>44</v>
      </c>
    </row>
    <row r="67" spans="1:7" ht="25.5" x14ac:dyDescent="0.25">
      <c r="A67" s="19" t="s">
        <v>7</v>
      </c>
      <c r="B67" s="30">
        <v>6</v>
      </c>
      <c r="C67" s="41">
        <v>5</v>
      </c>
      <c r="D67" s="111" t="s">
        <v>62</v>
      </c>
      <c r="E67" s="73" t="s">
        <v>41</v>
      </c>
      <c r="F67" s="89" t="s">
        <v>47</v>
      </c>
      <c r="G67" s="88" t="s">
        <v>45</v>
      </c>
    </row>
    <row r="68" spans="1:7" x14ac:dyDescent="0.25">
      <c r="A68" s="1" t="s">
        <v>16</v>
      </c>
      <c r="B68" s="31">
        <v>96.757986933333328</v>
      </c>
      <c r="C68" s="21">
        <v>102.64264555999998</v>
      </c>
      <c r="D68" s="71">
        <f>AVERAGE(B68,C68)</f>
        <v>99.700316246666659</v>
      </c>
      <c r="E68" s="87">
        <f t="shared" ref="E68:E81" si="17">D68*$D$82/100</f>
        <v>102.4802933980112</v>
      </c>
      <c r="F68" s="40">
        <f>$U$10</f>
        <v>4.1142857142857139</v>
      </c>
      <c r="G68" s="121">
        <f>E68-F68</f>
        <v>98.366007683725485</v>
      </c>
    </row>
    <row r="69" spans="1:7" x14ac:dyDescent="0.25">
      <c r="A69" s="1" t="s">
        <v>18</v>
      </c>
      <c r="B69" s="31">
        <v>94.396720099999996</v>
      </c>
      <c r="C69" s="21">
        <v>99.80591708</v>
      </c>
      <c r="D69" s="71">
        <f t="shared" ref="D69:D71" si="18">AVERAGE(B69,C69)</f>
        <v>97.101318590000005</v>
      </c>
      <c r="E69" s="87">
        <f t="shared" si="17"/>
        <v>99.808827023351171</v>
      </c>
      <c r="F69" s="40">
        <f>$U$10</f>
        <v>4.1142857142857139</v>
      </c>
      <c r="G69" s="121">
        <f t="shared" ref="G69:G81" si="19">E69-F69</f>
        <v>95.694541309065457</v>
      </c>
    </row>
    <row r="70" spans="1:7" x14ac:dyDescent="0.25">
      <c r="A70" s="99" t="s">
        <v>20</v>
      </c>
      <c r="B70" s="102">
        <v>100.59896298333335</v>
      </c>
      <c r="C70" s="101">
        <v>103.25445132</v>
      </c>
      <c r="D70" s="71">
        <f t="shared" si="18"/>
        <v>101.92670715166668</v>
      </c>
      <c r="E70" s="98">
        <f t="shared" si="17"/>
        <v>104.76876350274564</v>
      </c>
      <c r="F70" s="90">
        <f>$U$9</f>
        <v>8</v>
      </c>
      <c r="G70" s="123">
        <f t="shared" si="19"/>
        <v>96.768763502745642</v>
      </c>
    </row>
    <row r="71" spans="1:7" x14ac:dyDescent="0.25">
      <c r="A71" s="10" t="s">
        <v>30</v>
      </c>
      <c r="B71" s="57">
        <v>98.972991050000005</v>
      </c>
      <c r="C71" s="21">
        <v>99.585117300000007</v>
      </c>
      <c r="D71" s="71">
        <f t="shared" si="18"/>
        <v>99.279054174999999</v>
      </c>
      <c r="E71" s="87">
        <f t="shared" si="17"/>
        <v>102.04728513557957</v>
      </c>
      <c r="F71" s="40">
        <f>$U$10</f>
        <v>4.1142857142857139</v>
      </c>
      <c r="G71" s="121">
        <f t="shared" si="19"/>
        <v>97.932999421293857</v>
      </c>
    </row>
    <row r="72" spans="1:7" x14ac:dyDescent="0.25">
      <c r="A72" s="96" t="s">
        <v>28</v>
      </c>
      <c r="B72" s="128">
        <v>103.46336146666665</v>
      </c>
      <c r="C72" s="101">
        <v>104.1201642</v>
      </c>
      <c r="D72" s="71">
        <f t="shared" ref="D72:D78" si="20">AVERAGE(B72,C72)</f>
        <v>103.79176283333334</v>
      </c>
      <c r="E72" s="98">
        <f t="shared" si="17"/>
        <v>106.68582315366945</v>
      </c>
      <c r="F72" s="90">
        <f>$U$9</f>
        <v>8</v>
      </c>
      <c r="G72" s="123">
        <f t="shared" si="19"/>
        <v>98.685823153669446</v>
      </c>
    </row>
    <row r="73" spans="1:7" x14ac:dyDescent="0.25">
      <c r="A73" s="96" t="s">
        <v>32</v>
      </c>
      <c r="B73" s="128">
        <v>109.28141066666666</v>
      </c>
      <c r="C73" s="101">
        <v>104.33824</v>
      </c>
      <c r="D73" s="71">
        <f t="shared" si="20"/>
        <v>106.80982533333332</v>
      </c>
      <c r="E73" s="98">
        <f t="shared" si="17"/>
        <v>109.78803929637776</v>
      </c>
      <c r="F73" s="90">
        <f>$U$9</f>
        <v>8</v>
      </c>
      <c r="G73" s="123">
        <f t="shared" si="19"/>
        <v>101.78803929637776</v>
      </c>
    </row>
    <row r="74" spans="1:7" x14ac:dyDescent="0.25">
      <c r="A74" s="10" t="s">
        <v>33</v>
      </c>
      <c r="B74" s="57">
        <v>104.59823903333331</v>
      </c>
      <c r="C74" s="21">
        <v>101.0766124</v>
      </c>
      <c r="D74" s="71">
        <f t="shared" si="20"/>
        <v>102.83742571666666</v>
      </c>
      <c r="E74" s="87">
        <f t="shared" si="17"/>
        <v>105.70487593706638</v>
      </c>
      <c r="F74" s="40">
        <f t="shared" ref="F74:F81" si="21">$U$10</f>
        <v>4.1142857142857139</v>
      </c>
      <c r="G74" s="121">
        <f t="shared" si="19"/>
        <v>101.59059022278066</v>
      </c>
    </row>
    <row r="75" spans="1:7" x14ac:dyDescent="0.25">
      <c r="A75" s="10" t="s">
        <v>35</v>
      </c>
      <c r="B75" s="57">
        <v>98.625040716666661</v>
      </c>
      <c r="C75" s="21">
        <v>101.13867318000001</v>
      </c>
      <c r="D75" s="71">
        <f t="shared" si="20"/>
        <v>99.881856948333336</v>
      </c>
      <c r="E75" s="87">
        <f t="shared" si="17"/>
        <v>102.66689605957603</v>
      </c>
      <c r="F75" s="40">
        <f t="shared" si="21"/>
        <v>4.1142857142857139</v>
      </c>
      <c r="G75" s="121">
        <f t="shared" si="19"/>
        <v>98.552610345290319</v>
      </c>
    </row>
    <row r="76" spans="1:7" x14ac:dyDescent="0.25">
      <c r="A76" s="10" t="s">
        <v>37</v>
      </c>
      <c r="B76" s="31"/>
      <c r="C76" s="21">
        <v>98.641120760000007</v>
      </c>
      <c r="D76" s="71">
        <f t="shared" si="20"/>
        <v>98.641120760000007</v>
      </c>
      <c r="E76" s="87">
        <f t="shared" si="17"/>
        <v>101.39156401052468</v>
      </c>
      <c r="F76" s="40">
        <f t="shared" si="21"/>
        <v>4.1142857142857139</v>
      </c>
      <c r="G76" s="121">
        <f t="shared" si="19"/>
        <v>97.277278296238961</v>
      </c>
    </row>
    <row r="77" spans="1:7" x14ac:dyDescent="0.25">
      <c r="A77" s="10" t="s">
        <v>38</v>
      </c>
      <c r="B77" s="31"/>
      <c r="C77" s="21">
        <v>104.72555012000001</v>
      </c>
      <c r="D77" s="71">
        <f t="shared" si="20"/>
        <v>104.72555012000001</v>
      </c>
      <c r="E77" s="87">
        <f t="shared" si="17"/>
        <v>107.64564754251268</v>
      </c>
      <c r="F77" s="40">
        <f t="shared" si="21"/>
        <v>4.1142857142857139</v>
      </c>
      <c r="G77" s="121">
        <f t="shared" si="19"/>
        <v>103.53136182822696</v>
      </c>
    </row>
    <row r="78" spans="1:7" x14ac:dyDescent="0.25">
      <c r="A78" s="10" t="s">
        <v>39</v>
      </c>
      <c r="B78" s="31"/>
      <c r="C78" s="21">
        <v>95.429478700000004</v>
      </c>
      <c r="D78" s="71">
        <f t="shared" si="20"/>
        <v>95.429478700000004</v>
      </c>
      <c r="E78" s="87">
        <f t="shared" si="17"/>
        <v>98.09037066441833</v>
      </c>
      <c r="F78" s="40">
        <f t="shared" si="21"/>
        <v>4.1142857142857139</v>
      </c>
      <c r="G78" s="121">
        <f t="shared" si="19"/>
        <v>93.976084950132616</v>
      </c>
    </row>
    <row r="79" spans="1:7" x14ac:dyDescent="0.25">
      <c r="A79" s="1" t="s">
        <v>19</v>
      </c>
      <c r="B79" s="31">
        <v>102.1193361</v>
      </c>
      <c r="C79" s="21">
        <v>94.127983620000009</v>
      </c>
      <c r="D79" s="71">
        <f>AVERAGE(B79,C79)</f>
        <v>98.123659860000004</v>
      </c>
      <c r="E79" s="87">
        <f t="shared" si="17"/>
        <v>100.85967457576299</v>
      </c>
      <c r="F79" s="40">
        <f t="shared" si="21"/>
        <v>4.1142857142857139</v>
      </c>
      <c r="G79" s="121">
        <f t="shared" si="19"/>
        <v>96.745388861477281</v>
      </c>
    </row>
    <row r="80" spans="1:7" x14ac:dyDescent="0.25">
      <c r="A80" s="10" t="s">
        <v>36</v>
      </c>
      <c r="B80" s="124">
        <v>98</v>
      </c>
      <c r="C80" s="21">
        <v>93.58920526</v>
      </c>
      <c r="D80" s="71">
        <f t="shared" ref="D80:D82" si="22">AVERAGE(B80,C80)</f>
        <v>95.79460263</v>
      </c>
      <c r="E80" s="87">
        <f t="shared" si="17"/>
        <v>98.465675466666482</v>
      </c>
      <c r="F80" s="40">
        <f t="shared" si="21"/>
        <v>4.1142857142857139</v>
      </c>
      <c r="G80" s="121">
        <f t="shared" si="19"/>
        <v>94.351389752380769</v>
      </c>
    </row>
    <row r="81" spans="1:25" ht="18.75" thickBot="1" x14ac:dyDescent="0.3">
      <c r="A81" s="10" t="s">
        <v>40</v>
      </c>
      <c r="B81" s="31"/>
      <c r="C81" s="21">
        <v>95.983079099999998</v>
      </c>
      <c r="D81" s="71">
        <f t="shared" si="22"/>
        <v>95.983079099999998</v>
      </c>
      <c r="E81" s="87">
        <f t="shared" si="17"/>
        <v>98.659407288904987</v>
      </c>
      <c r="F81" s="40">
        <f t="shared" si="21"/>
        <v>4.1142857142857139</v>
      </c>
      <c r="G81" s="121">
        <f t="shared" si="19"/>
        <v>94.545121574619273</v>
      </c>
    </row>
    <row r="82" spans="1:25" ht="18.75" thickBot="1" x14ac:dyDescent="0.3">
      <c r="A82" s="107" t="s">
        <v>3</v>
      </c>
      <c r="B82" s="52">
        <v>92.61666666666666</v>
      </c>
      <c r="C82" s="55">
        <v>112.96</v>
      </c>
      <c r="D82" s="114">
        <f t="shared" si="22"/>
        <v>102.78833333333333</v>
      </c>
      <c r="E82" s="115"/>
      <c r="F82" s="115"/>
      <c r="G82" s="116"/>
    </row>
    <row r="84" spans="1:25" s="13" customFormat="1" ht="18.75" thickBot="1" x14ac:dyDescent="0.3">
      <c r="A84" s="8"/>
      <c r="B84" s="28"/>
      <c r="H84" s="28"/>
      <c r="O84" s="9"/>
      <c r="P84" s="9"/>
      <c r="Q84" s="33"/>
      <c r="R84" s="9"/>
      <c r="S84" s="9"/>
      <c r="T84" s="9"/>
      <c r="U84" s="9"/>
      <c r="V84" s="9"/>
      <c r="W84" s="9"/>
      <c r="X84" s="9"/>
      <c r="Y84" s="9"/>
    </row>
    <row r="85" spans="1:25" s="13" customFormat="1" ht="20.25" x14ac:dyDescent="0.25">
      <c r="A85" s="18" t="s">
        <v>0</v>
      </c>
      <c r="B85" s="185" t="s">
        <v>10</v>
      </c>
      <c r="C85" s="186"/>
      <c r="D85" s="186"/>
      <c r="E85" s="186"/>
      <c r="F85" s="119"/>
      <c r="G85" s="120"/>
      <c r="O85" s="9"/>
      <c r="P85" s="9"/>
      <c r="Q85" s="33"/>
      <c r="R85" s="9"/>
      <c r="S85" s="9"/>
      <c r="T85" s="9"/>
      <c r="U85" s="9"/>
      <c r="V85" s="9"/>
      <c r="W85" s="9"/>
      <c r="X85" s="9"/>
      <c r="Y85" s="9"/>
    </row>
    <row r="86" spans="1:25" s="13" customFormat="1" ht="36" x14ac:dyDescent="0.25">
      <c r="A86" s="12" t="s">
        <v>1</v>
      </c>
      <c r="B86" s="37">
        <v>2014</v>
      </c>
      <c r="C86" s="37">
        <v>2015</v>
      </c>
      <c r="D86" s="70" t="s">
        <v>4</v>
      </c>
      <c r="E86" s="72" t="s">
        <v>44</v>
      </c>
      <c r="F86" s="72" t="s">
        <v>46</v>
      </c>
      <c r="G86" s="118" t="s">
        <v>44</v>
      </c>
      <c r="O86" s="9"/>
      <c r="P86" s="9"/>
      <c r="Q86" s="33"/>
      <c r="R86" s="9"/>
      <c r="S86" s="9"/>
      <c r="T86" s="9"/>
      <c r="U86" s="9"/>
      <c r="V86" s="9"/>
      <c r="W86" s="9"/>
      <c r="X86" s="9"/>
      <c r="Y86" s="9"/>
    </row>
    <row r="87" spans="1:25" s="13" customFormat="1" ht="25.5" x14ac:dyDescent="0.25">
      <c r="A87" s="19" t="s">
        <v>7</v>
      </c>
      <c r="B87" s="25">
        <v>2</v>
      </c>
      <c r="C87" s="25">
        <v>2</v>
      </c>
      <c r="D87" s="111" t="s">
        <v>62</v>
      </c>
      <c r="E87" s="73" t="s">
        <v>41</v>
      </c>
      <c r="F87" s="89" t="s">
        <v>41</v>
      </c>
      <c r="G87" s="88" t="s">
        <v>45</v>
      </c>
      <c r="O87" s="9"/>
      <c r="P87" s="9"/>
      <c r="Q87" s="33"/>
      <c r="R87" s="9"/>
      <c r="S87" s="9"/>
      <c r="T87" s="9"/>
      <c r="U87" s="9"/>
      <c r="V87" s="9"/>
      <c r="W87" s="9"/>
      <c r="X87" s="9"/>
      <c r="Y87" s="9"/>
    </row>
    <row r="88" spans="1:25" s="13" customFormat="1" x14ac:dyDescent="0.25">
      <c r="A88" s="1" t="s">
        <v>17</v>
      </c>
      <c r="B88" s="27">
        <v>91.222093650000005</v>
      </c>
      <c r="C88" s="27">
        <v>105.3316524</v>
      </c>
      <c r="D88" s="71">
        <f>AVERAGE(B88,C88)</f>
        <v>98.276873025</v>
      </c>
      <c r="E88" s="87">
        <f t="shared" ref="E88:E103" si="23">D88*$D$104/100</f>
        <v>90.537569274281253</v>
      </c>
      <c r="F88" s="40">
        <f>$U$10</f>
        <v>4.1142857142857139</v>
      </c>
      <c r="G88" s="121">
        <f>E88-F88</f>
        <v>86.423283559995539</v>
      </c>
      <c r="O88" s="9"/>
      <c r="P88" s="9"/>
      <c r="Q88" s="33"/>
      <c r="R88" s="9"/>
      <c r="S88" s="9"/>
      <c r="T88" s="9"/>
      <c r="U88" s="9"/>
      <c r="V88" s="9"/>
      <c r="W88" s="9"/>
      <c r="X88" s="9"/>
      <c r="Y88" s="9"/>
    </row>
    <row r="89" spans="1:25" s="13" customFormat="1" x14ac:dyDescent="0.25">
      <c r="A89" s="1" t="s">
        <v>18</v>
      </c>
      <c r="B89" s="27">
        <v>98.669518100000005</v>
      </c>
      <c r="C89" s="27">
        <v>104.2262355</v>
      </c>
      <c r="D89" s="71">
        <f t="shared" ref="D89:D91" si="24">AVERAGE(B89,C89)</f>
        <v>101.4478768</v>
      </c>
      <c r="E89" s="87">
        <f t="shared" si="23"/>
        <v>93.458856502000003</v>
      </c>
      <c r="F89" s="40">
        <f>$U$10</f>
        <v>4.1142857142857139</v>
      </c>
      <c r="G89" s="121">
        <f t="shared" ref="G89:G103" si="25">E89-F89</f>
        <v>89.344570787714289</v>
      </c>
      <c r="O89" s="9"/>
      <c r="P89" s="9"/>
      <c r="Q89" s="33"/>
      <c r="R89" s="9"/>
      <c r="S89" s="9"/>
      <c r="T89" s="9"/>
      <c r="U89" s="9"/>
      <c r="V89" s="9"/>
      <c r="W89" s="9"/>
      <c r="X89" s="9"/>
      <c r="Y89" s="9"/>
    </row>
    <row r="90" spans="1:25" s="13" customFormat="1" x14ac:dyDescent="0.25">
      <c r="A90" s="99" t="s">
        <v>20</v>
      </c>
      <c r="B90" s="100">
        <v>106</v>
      </c>
      <c r="C90" s="97">
        <v>101.88243</v>
      </c>
      <c r="D90" s="71">
        <f t="shared" si="24"/>
        <v>103.941215</v>
      </c>
      <c r="E90" s="98">
        <f t="shared" si="23"/>
        <v>95.755844318750007</v>
      </c>
      <c r="F90" s="90">
        <f>$U$9</f>
        <v>8</v>
      </c>
      <c r="G90" s="123">
        <f t="shared" si="25"/>
        <v>87.755844318750007</v>
      </c>
      <c r="O90" s="9"/>
      <c r="P90" s="9"/>
      <c r="Q90" s="33"/>
      <c r="R90" s="9"/>
      <c r="S90" s="9"/>
      <c r="T90" s="9"/>
      <c r="U90" s="9"/>
      <c r="V90" s="9"/>
      <c r="W90" s="9"/>
      <c r="X90" s="9"/>
      <c r="Y90" s="9"/>
    </row>
    <row r="91" spans="1:25" s="13" customFormat="1" x14ac:dyDescent="0.25">
      <c r="A91" s="1" t="s">
        <v>21</v>
      </c>
      <c r="B91" s="48">
        <v>102</v>
      </c>
      <c r="C91" s="27">
        <v>98.799790900000005</v>
      </c>
      <c r="D91" s="71">
        <f t="shared" si="24"/>
        <v>100.39989545</v>
      </c>
      <c r="E91" s="87">
        <f t="shared" si="23"/>
        <v>92.493403683312494</v>
      </c>
      <c r="F91" s="40">
        <f>$U$10</f>
        <v>4.1142857142857139</v>
      </c>
      <c r="G91" s="121">
        <f t="shared" si="25"/>
        <v>88.37911796902678</v>
      </c>
      <c r="O91" s="9"/>
      <c r="P91" s="9"/>
      <c r="Q91" s="33"/>
      <c r="R91" s="9"/>
      <c r="S91" s="9"/>
      <c r="T91" s="9"/>
      <c r="U91" s="9"/>
      <c r="V91" s="9"/>
      <c r="W91" s="9"/>
      <c r="X91" s="9"/>
      <c r="Y91" s="9"/>
    </row>
    <row r="92" spans="1:25" s="13" customFormat="1" x14ac:dyDescent="0.25">
      <c r="A92" s="10" t="s">
        <v>26</v>
      </c>
      <c r="B92" s="106">
        <v>101</v>
      </c>
      <c r="C92" s="27">
        <v>98.467773800000003</v>
      </c>
      <c r="D92" s="71">
        <f t="shared" ref="D92:D97" si="26">AVERAGE(B92,C92)</f>
        <v>99.733886900000002</v>
      </c>
      <c r="E92" s="87">
        <f t="shared" si="23"/>
        <v>91.879843306625006</v>
      </c>
      <c r="F92" s="40">
        <f>$U$10</f>
        <v>4.1142857142857139</v>
      </c>
      <c r="G92" s="121">
        <f t="shared" si="25"/>
        <v>87.765557592339292</v>
      </c>
      <c r="O92" s="9"/>
      <c r="P92" s="9"/>
      <c r="Q92" s="33"/>
      <c r="R92" s="9"/>
      <c r="S92" s="9"/>
      <c r="T92" s="9"/>
      <c r="U92" s="9"/>
      <c r="V92" s="9"/>
      <c r="W92" s="9"/>
      <c r="X92" s="9"/>
      <c r="Y92" s="9"/>
    </row>
    <row r="93" spans="1:25" s="13" customFormat="1" x14ac:dyDescent="0.25">
      <c r="A93" s="10" t="s">
        <v>27</v>
      </c>
      <c r="B93" s="106">
        <v>106</v>
      </c>
      <c r="C93" s="27">
        <v>96.496225499999994</v>
      </c>
      <c r="D93" s="71">
        <f t="shared" si="26"/>
        <v>101.24811274999999</v>
      </c>
      <c r="E93" s="87">
        <f t="shared" si="23"/>
        <v>93.274823870937496</v>
      </c>
      <c r="F93" s="40">
        <f>$U$10</f>
        <v>4.1142857142857139</v>
      </c>
      <c r="G93" s="121">
        <f t="shared" si="25"/>
        <v>89.160538156651782</v>
      </c>
      <c r="O93" s="9"/>
      <c r="P93" s="9"/>
      <c r="Q93" s="33"/>
      <c r="R93" s="9"/>
      <c r="S93" s="9"/>
      <c r="T93" s="9"/>
      <c r="U93" s="9"/>
      <c r="V93" s="9"/>
      <c r="W93" s="9"/>
      <c r="X93" s="9"/>
      <c r="Y93" s="9"/>
    </row>
    <row r="94" spans="1:25" s="13" customFormat="1" x14ac:dyDescent="0.25">
      <c r="A94" s="96" t="s">
        <v>28</v>
      </c>
      <c r="B94" s="105">
        <v>104</v>
      </c>
      <c r="C94" s="97">
        <v>109.21699</v>
      </c>
      <c r="D94" s="71">
        <f t="shared" si="26"/>
        <v>106.608495</v>
      </c>
      <c r="E94" s="98">
        <f t="shared" si="23"/>
        <v>98.213076018750002</v>
      </c>
      <c r="F94" s="90">
        <f>$U$9</f>
        <v>8</v>
      </c>
      <c r="G94" s="123">
        <f t="shared" si="25"/>
        <v>90.213076018750002</v>
      </c>
      <c r="O94" s="9"/>
      <c r="P94" s="9"/>
      <c r="Q94" s="33"/>
      <c r="R94" s="9"/>
      <c r="S94" s="9"/>
      <c r="T94" s="9"/>
      <c r="U94" s="9"/>
      <c r="V94" s="9"/>
      <c r="W94" s="9"/>
      <c r="X94" s="9"/>
      <c r="Y94" s="9"/>
    </row>
    <row r="95" spans="1:25" s="13" customFormat="1" x14ac:dyDescent="0.25">
      <c r="A95" s="96" t="s">
        <v>32</v>
      </c>
      <c r="B95" s="105">
        <v>111</v>
      </c>
      <c r="C95" s="97">
        <v>98.679492800000006</v>
      </c>
      <c r="D95" s="71">
        <f t="shared" si="26"/>
        <v>104.8397464</v>
      </c>
      <c r="E95" s="98">
        <f t="shared" si="23"/>
        <v>96.583616370999991</v>
      </c>
      <c r="F95" s="90">
        <f>$U$9</f>
        <v>8</v>
      </c>
      <c r="G95" s="123">
        <f t="shared" si="25"/>
        <v>88.583616370999991</v>
      </c>
      <c r="O95" s="9"/>
      <c r="P95" s="9"/>
      <c r="Q95" s="33"/>
      <c r="R95" s="9"/>
      <c r="S95" s="9"/>
      <c r="T95" s="9"/>
      <c r="U95" s="9"/>
      <c r="V95" s="9"/>
      <c r="W95" s="9"/>
      <c r="X95" s="9"/>
      <c r="Y95" s="9"/>
    </row>
    <row r="96" spans="1:25" s="13" customFormat="1" x14ac:dyDescent="0.25">
      <c r="A96" s="10" t="s">
        <v>33</v>
      </c>
      <c r="B96" s="106">
        <v>113</v>
      </c>
      <c r="C96" s="27">
        <v>96.954668950000013</v>
      </c>
      <c r="D96" s="71">
        <f t="shared" si="26"/>
        <v>104.97733447500001</v>
      </c>
      <c r="E96" s="87">
        <f t="shared" si="23"/>
        <v>96.71036938509377</v>
      </c>
      <c r="F96" s="40">
        <f t="shared" ref="F96:F103" si="27">$U$10</f>
        <v>4.1142857142857139</v>
      </c>
      <c r="G96" s="121">
        <f t="shared" si="25"/>
        <v>92.596083670808056</v>
      </c>
      <c r="O96" s="9"/>
      <c r="P96" s="9"/>
      <c r="Q96" s="33"/>
      <c r="R96" s="9"/>
      <c r="S96" s="9"/>
      <c r="T96" s="9"/>
      <c r="U96" s="9"/>
      <c r="V96" s="9"/>
      <c r="W96" s="9"/>
      <c r="X96" s="9"/>
      <c r="Y96" s="9"/>
    </row>
    <row r="97" spans="1:25" s="13" customFormat="1" x14ac:dyDescent="0.25">
      <c r="A97" s="10" t="s">
        <v>34</v>
      </c>
      <c r="B97" s="106">
        <v>101</v>
      </c>
      <c r="C97" s="27">
        <v>95.332636750000006</v>
      </c>
      <c r="D97" s="71">
        <f t="shared" si="26"/>
        <v>98.166318375000003</v>
      </c>
      <c r="E97" s="87">
        <f t="shared" si="23"/>
        <v>90.43572080296876</v>
      </c>
      <c r="F97" s="40">
        <f t="shared" si="27"/>
        <v>4.1142857142857139</v>
      </c>
      <c r="G97" s="121">
        <f t="shared" si="25"/>
        <v>86.321435088683046</v>
      </c>
      <c r="O97" s="9"/>
      <c r="P97" s="9"/>
      <c r="Q97" s="33"/>
      <c r="R97" s="9"/>
      <c r="S97" s="9"/>
      <c r="T97" s="9"/>
      <c r="U97" s="9"/>
      <c r="V97" s="9"/>
      <c r="W97" s="9"/>
      <c r="X97" s="9"/>
      <c r="Y97" s="9"/>
    </row>
    <row r="98" spans="1:25" s="13" customFormat="1" x14ac:dyDescent="0.25">
      <c r="A98" s="10" t="s">
        <v>37</v>
      </c>
      <c r="B98" s="44"/>
      <c r="C98" s="27">
        <v>104.21835849999999</v>
      </c>
      <c r="D98" s="71">
        <f t="shared" ref="D98:D100" si="28">AVERAGE(B98,C98)</f>
        <v>104.21835849999999</v>
      </c>
      <c r="E98" s="87">
        <f t="shared" si="23"/>
        <v>96.01116276812499</v>
      </c>
      <c r="F98" s="40">
        <f t="shared" si="27"/>
        <v>4.1142857142857139</v>
      </c>
      <c r="G98" s="121">
        <f t="shared" si="25"/>
        <v>91.896877053839276</v>
      </c>
      <c r="O98" s="9"/>
      <c r="P98" s="9"/>
      <c r="Q98" s="33"/>
      <c r="R98" s="9"/>
      <c r="S98" s="9"/>
      <c r="T98" s="9"/>
      <c r="U98" s="9"/>
      <c r="V98" s="9"/>
      <c r="W98" s="9"/>
      <c r="X98" s="9"/>
      <c r="Y98" s="9"/>
    </row>
    <row r="99" spans="1:25" s="13" customFormat="1" x14ac:dyDescent="0.25">
      <c r="A99" s="1" t="s">
        <v>38</v>
      </c>
      <c r="B99" s="27"/>
      <c r="C99" s="27">
        <v>105.15886035</v>
      </c>
      <c r="D99" s="71">
        <f t="shared" si="28"/>
        <v>105.15886035</v>
      </c>
      <c r="E99" s="87">
        <f t="shared" si="23"/>
        <v>96.877600097437494</v>
      </c>
      <c r="F99" s="40">
        <f t="shared" si="27"/>
        <v>4.1142857142857139</v>
      </c>
      <c r="G99" s="121">
        <f t="shared" si="25"/>
        <v>92.76331438315178</v>
      </c>
      <c r="O99" s="9"/>
      <c r="P99" s="9"/>
      <c r="Q99" s="33"/>
      <c r="R99" s="9"/>
      <c r="S99" s="9"/>
      <c r="T99" s="9"/>
      <c r="U99" s="9"/>
      <c r="V99" s="9"/>
      <c r="W99" s="9"/>
      <c r="X99" s="9"/>
      <c r="Y99" s="9"/>
    </row>
    <row r="100" spans="1:25" s="13" customFormat="1" x14ac:dyDescent="0.25">
      <c r="A100" s="10" t="s">
        <v>39</v>
      </c>
      <c r="B100" s="44"/>
      <c r="C100" s="27">
        <v>93.642367399999998</v>
      </c>
      <c r="D100" s="71">
        <f t="shared" si="28"/>
        <v>93.642367399999998</v>
      </c>
      <c r="E100" s="87">
        <f t="shared" si="23"/>
        <v>86.268030967249999</v>
      </c>
      <c r="F100" s="40">
        <f t="shared" si="27"/>
        <v>4.1142857142857139</v>
      </c>
      <c r="G100" s="121">
        <f t="shared" si="25"/>
        <v>82.153745252964285</v>
      </c>
      <c r="O100" s="9"/>
      <c r="P100" s="9"/>
      <c r="Q100" s="33"/>
      <c r="R100" s="9"/>
      <c r="S100" s="9"/>
      <c r="T100" s="9"/>
      <c r="U100" s="9"/>
      <c r="V100" s="9"/>
      <c r="W100" s="9"/>
      <c r="X100" s="9"/>
      <c r="Y100" s="9"/>
    </row>
    <row r="101" spans="1:25" s="13" customFormat="1" x14ac:dyDescent="0.25">
      <c r="A101" s="1" t="s">
        <v>19</v>
      </c>
      <c r="B101" s="27">
        <v>99.17597275</v>
      </c>
      <c r="C101" s="27">
        <v>99.021133450000008</v>
      </c>
      <c r="D101" s="71">
        <f t="shared" ref="D101:D102" si="29">AVERAGE(B101,C101)</f>
        <v>99.098553100000004</v>
      </c>
      <c r="E101" s="87">
        <f t="shared" si="23"/>
        <v>91.294542043375003</v>
      </c>
      <c r="F101" s="40">
        <f t="shared" si="27"/>
        <v>4.1142857142857139</v>
      </c>
      <c r="G101" s="121">
        <f t="shared" si="25"/>
        <v>87.180256329089289</v>
      </c>
      <c r="O101" s="9"/>
      <c r="P101" s="9"/>
      <c r="Q101" s="33"/>
      <c r="R101" s="9"/>
      <c r="S101" s="9"/>
      <c r="T101" s="9"/>
      <c r="U101" s="9"/>
      <c r="V101" s="9"/>
      <c r="W101" s="9"/>
      <c r="X101" s="9"/>
      <c r="Y101" s="9"/>
    </row>
    <row r="102" spans="1:25" s="13" customFormat="1" x14ac:dyDescent="0.25">
      <c r="A102" s="10" t="s">
        <v>23</v>
      </c>
      <c r="B102" s="48">
        <v>99</v>
      </c>
      <c r="C102" s="27">
        <v>94.956003350000003</v>
      </c>
      <c r="D102" s="71">
        <f t="shared" si="29"/>
        <v>96.978001675000002</v>
      </c>
      <c r="E102" s="87">
        <f t="shared" si="23"/>
        <v>89.340984043093755</v>
      </c>
      <c r="F102" s="40">
        <f t="shared" si="27"/>
        <v>4.1142857142857139</v>
      </c>
      <c r="G102" s="121">
        <f t="shared" si="25"/>
        <v>85.226698328808041</v>
      </c>
      <c r="O102" s="9"/>
      <c r="P102" s="9"/>
      <c r="Q102" s="33"/>
      <c r="R102" s="9"/>
      <c r="S102" s="9"/>
      <c r="T102" s="9"/>
      <c r="U102" s="9"/>
      <c r="V102" s="9"/>
      <c r="W102" s="9"/>
      <c r="X102" s="9"/>
      <c r="Y102" s="9"/>
    </row>
    <row r="103" spans="1:25" s="13" customFormat="1" ht="18.75" thickBot="1" x14ac:dyDescent="0.3">
      <c r="A103" s="10" t="s">
        <v>40</v>
      </c>
      <c r="B103" s="44"/>
      <c r="C103" s="27">
        <v>97.120014499999996</v>
      </c>
      <c r="D103" s="71">
        <f t="shared" ref="D103:D104" si="30">AVERAGE(B103,C103)</f>
        <v>97.120014499999996</v>
      </c>
      <c r="E103" s="87">
        <f t="shared" si="23"/>
        <v>89.471813358125004</v>
      </c>
      <c r="F103" s="40">
        <f t="shared" si="27"/>
        <v>4.1142857142857139</v>
      </c>
      <c r="G103" s="121">
        <f t="shared" si="25"/>
        <v>85.35752764383929</v>
      </c>
      <c r="O103" s="9"/>
      <c r="P103" s="9"/>
      <c r="Q103" s="33"/>
      <c r="R103" s="9"/>
      <c r="S103" s="9"/>
      <c r="T103" s="9"/>
      <c r="U103" s="9"/>
      <c r="V103" s="9"/>
      <c r="W103" s="9"/>
      <c r="X103" s="9"/>
      <c r="Y103" s="9"/>
    </row>
    <row r="104" spans="1:25" s="13" customFormat="1" ht="18.75" thickBot="1" x14ac:dyDescent="0.3">
      <c r="A104" s="107" t="s">
        <v>3</v>
      </c>
      <c r="B104" s="50">
        <v>88</v>
      </c>
      <c r="C104" s="50">
        <v>96.25</v>
      </c>
      <c r="D104" s="114">
        <f t="shared" si="30"/>
        <v>92.125</v>
      </c>
      <c r="E104" s="115"/>
      <c r="F104" s="115"/>
      <c r="G104" s="117"/>
      <c r="O104" s="9"/>
      <c r="P104" s="9"/>
      <c r="Q104" s="33"/>
      <c r="R104" s="9"/>
      <c r="S104" s="9"/>
      <c r="T104" s="9"/>
      <c r="U104" s="9"/>
      <c r="V104" s="9"/>
      <c r="W104" s="9"/>
      <c r="X104" s="9"/>
      <c r="Y104" s="9"/>
    </row>
    <row r="105" spans="1:25" s="13" customFormat="1" x14ac:dyDescent="0.25">
      <c r="A105" s="6" t="s">
        <v>15</v>
      </c>
      <c r="B105" s="28"/>
      <c r="H105" s="28"/>
      <c r="O105" s="9"/>
      <c r="P105" s="9"/>
      <c r="Q105" s="33"/>
      <c r="R105" s="9"/>
      <c r="S105" s="9"/>
      <c r="T105" s="9"/>
      <c r="U105" s="9"/>
      <c r="V105" s="9"/>
      <c r="W105" s="9"/>
      <c r="X105" s="9"/>
      <c r="Y105" s="9"/>
    </row>
    <row r="106" spans="1:25" s="13" customFormat="1" x14ac:dyDescent="0.25">
      <c r="A106" s="4" t="s">
        <v>24</v>
      </c>
      <c r="B106" s="28"/>
      <c r="H106" s="28"/>
      <c r="O106" s="9"/>
      <c r="P106" s="9"/>
      <c r="Q106" s="33"/>
      <c r="R106" s="9"/>
      <c r="S106" s="9"/>
      <c r="T106" s="9"/>
      <c r="U106" s="9"/>
      <c r="V106" s="9"/>
      <c r="W106" s="9"/>
      <c r="X106" s="9"/>
      <c r="Y106" s="9"/>
    </row>
    <row r="107" spans="1:25" ht="18.75" thickBot="1" x14ac:dyDescent="0.3"/>
    <row r="108" spans="1:25" ht="20.25" x14ac:dyDescent="0.25">
      <c r="A108" s="18" t="s">
        <v>0</v>
      </c>
      <c r="B108" s="185" t="s">
        <v>11</v>
      </c>
      <c r="C108" s="186"/>
      <c r="D108" s="186"/>
      <c r="E108" s="186"/>
      <c r="F108" s="119"/>
      <c r="G108" s="120"/>
    </row>
    <row r="109" spans="1:25" ht="36" x14ac:dyDescent="0.25">
      <c r="A109" s="12" t="s">
        <v>1</v>
      </c>
      <c r="B109" s="46">
        <v>2014</v>
      </c>
      <c r="C109" s="37">
        <v>2015</v>
      </c>
      <c r="D109" s="70" t="s">
        <v>4</v>
      </c>
      <c r="E109" s="72" t="s">
        <v>44</v>
      </c>
      <c r="F109" s="72" t="s">
        <v>46</v>
      </c>
      <c r="G109" s="118" t="s">
        <v>44</v>
      </c>
    </row>
    <row r="110" spans="1:25" ht="25.5" x14ac:dyDescent="0.25">
      <c r="A110" s="19" t="s">
        <v>7</v>
      </c>
      <c r="B110" s="30">
        <v>5</v>
      </c>
      <c r="C110" s="25">
        <v>5</v>
      </c>
      <c r="D110" s="111" t="s">
        <v>62</v>
      </c>
      <c r="E110" s="73" t="s">
        <v>41</v>
      </c>
      <c r="F110" s="89" t="s">
        <v>41</v>
      </c>
      <c r="G110" s="88" t="s">
        <v>45</v>
      </c>
    </row>
    <row r="111" spans="1:25" x14ac:dyDescent="0.25">
      <c r="A111" s="1" t="s">
        <v>18</v>
      </c>
      <c r="B111" s="31">
        <v>101.04791562</v>
      </c>
      <c r="C111" s="27">
        <v>100.5014595</v>
      </c>
      <c r="D111" s="71">
        <f>AVERAGE(B111,C111)</f>
        <v>100.77468755999999</v>
      </c>
      <c r="E111" s="87">
        <f t="shared" ref="E111:E126" si="31">D111*$D$127/100</f>
        <v>93.508832586924001</v>
      </c>
      <c r="F111" s="40">
        <f>$U$10</f>
        <v>4.1142857142857139</v>
      </c>
      <c r="G111" s="121">
        <f>E111-F111</f>
        <v>89.394546872638287</v>
      </c>
    </row>
    <row r="112" spans="1:25" x14ac:dyDescent="0.25">
      <c r="A112" s="99" t="s">
        <v>20</v>
      </c>
      <c r="B112" s="122">
        <v>99</v>
      </c>
      <c r="C112" s="97">
        <v>98.351204899999999</v>
      </c>
      <c r="D112" s="71">
        <f>AVERAGE(B112,C112)</f>
        <v>98.67560245</v>
      </c>
      <c r="E112" s="98">
        <f t="shared" si="31"/>
        <v>91.561091513355009</v>
      </c>
      <c r="F112" s="90">
        <f>$U$9</f>
        <v>8</v>
      </c>
      <c r="G112" s="123">
        <f t="shared" ref="G112:G126" si="32">E112-F112</f>
        <v>83.561091513355009</v>
      </c>
    </row>
    <row r="113" spans="1:7" x14ac:dyDescent="0.25">
      <c r="A113" s="10" t="s">
        <v>30</v>
      </c>
      <c r="B113" s="124">
        <v>97</v>
      </c>
      <c r="C113" s="27">
        <v>97.33467843999999</v>
      </c>
      <c r="D113" s="71">
        <f t="shared" ref="D113:D114" si="33">AVERAGE(B113,C113)</f>
        <v>97.167339220000002</v>
      </c>
      <c r="E113" s="87">
        <f t="shared" si="31"/>
        <v>90.161574062238017</v>
      </c>
      <c r="F113" s="40">
        <f>$U$10</f>
        <v>4.1142857142857139</v>
      </c>
      <c r="G113" s="121">
        <f t="shared" si="32"/>
        <v>86.047288347952303</v>
      </c>
    </row>
    <row r="114" spans="1:7" x14ac:dyDescent="0.25">
      <c r="A114" s="10" t="s">
        <v>26</v>
      </c>
      <c r="B114" s="124">
        <v>101</v>
      </c>
      <c r="C114" s="27">
        <v>99.825258600000012</v>
      </c>
      <c r="D114" s="71">
        <f t="shared" si="33"/>
        <v>100.41262930000001</v>
      </c>
      <c r="E114" s="87">
        <f t="shared" si="31"/>
        <v>93.172878727470021</v>
      </c>
      <c r="F114" s="40">
        <f>$U$10</f>
        <v>4.1142857142857139</v>
      </c>
      <c r="G114" s="121">
        <f t="shared" si="32"/>
        <v>89.058593013184307</v>
      </c>
    </row>
    <row r="115" spans="1:7" x14ac:dyDescent="0.25">
      <c r="A115" s="96" t="s">
        <v>32</v>
      </c>
      <c r="B115" s="125">
        <v>101</v>
      </c>
      <c r="C115" s="97">
        <v>102.37184850000001</v>
      </c>
      <c r="D115" s="71">
        <f t="shared" ref="D115:D121" si="34">AVERAGE(B115,C115)</f>
        <v>101.68592425</v>
      </c>
      <c r="E115" s="98">
        <f t="shared" si="31"/>
        <v>94.354369111574997</v>
      </c>
      <c r="F115" s="90">
        <f>$U$9</f>
        <v>8</v>
      </c>
      <c r="G115" s="123">
        <f t="shared" si="32"/>
        <v>86.354369111574997</v>
      </c>
    </row>
    <row r="116" spans="1:7" x14ac:dyDescent="0.25">
      <c r="A116" s="10" t="s">
        <v>33</v>
      </c>
      <c r="B116" s="124">
        <v>104</v>
      </c>
      <c r="C116" s="27">
        <v>98.456022579999996</v>
      </c>
      <c r="D116" s="71">
        <f t="shared" si="34"/>
        <v>101.22801129</v>
      </c>
      <c r="E116" s="87">
        <f t="shared" si="31"/>
        <v>93.92947167599101</v>
      </c>
      <c r="F116" s="40">
        <f t="shared" ref="F116:F126" si="35">$U$10</f>
        <v>4.1142857142857139</v>
      </c>
      <c r="G116" s="121">
        <f t="shared" si="32"/>
        <v>89.815185961705296</v>
      </c>
    </row>
    <row r="117" spans="1:7" x14ac:dyDescent="0.25">
      <c r="A117" s="10" t="s">
        <v>34</v>
      </c>
      <c r="B117" s="124">
        <v>104</v>
      </c>
      <c r="C117" s="27">
        <v>93.377659319999992</v>
      </c>
      <c r="D117" s="71">
        <f t="shared" si="34"/>
        <v>98.688829659999996</v>
      </c>
      <c r="E117" s="87">
        <f t="shared" si="31"/>
        <v>91.573365041514009</v>
      </c>
      <c r="F117" s="40">
        <f t="shared" si="35"/>
        <v>4.1142857142857139</v>
      </c>
      <c r="G117" s="121">
        <f t="shared" si="32"/>
        <v>87.459079327228295</v>
      </c>
    </row>
    <row r="118" spans="1:7" x14ac:dyDescent="0.25">
      <c r="A118" s="10" t="s">
        <v>35</v>
      </c>
      <c r="B118" s="124">
        <v>99</v>
      </c>
      <c r="C118" s="27">
        <v>97.042359719999993</v>
      </c>
      <c r="D118" s="71">
        <f t="shared" si="34"/>
        <v>98.02117985999999</v>
      </c>
      <c r="E118" s="87">
        <f t="shared" si="31"/>
        <v>90.953852792093997</v>
      </c>
      <c r="F118" s="40">
        <f t="shared" si="35"/>
        <v>4.1142857142857139</v>
      </c>
      <c r="G118" s="121">
        <f t="shared" si="32"/>
        <v>86.839567077808283</v>
      </c>
    </row>
    <row r="119" spans="1:7" x14ac:dyDescent="0.25">
      <c r="A119" s="10" t="s">
        <v>37</v>
      </c>
      <c r="B119" s="43"/>
      <c r="C119" s="27">
        <v>101.43759789999999</v>
      </c>
      <c r="D119" s="71">
        <f t="shared" si="34"/>
        <v>101.43759789999999</v>
      </c>
      <c r="E119" s="87">
        <f t="shared" si="31"/>
        <v>94.123947091409988</v>
      </c>
      <c r="F119" s="40">
        <f t="shared" si="35"/>
        <v>4.1142857142857139</v>
      </c>
      <c r="G119" s="121">
        <f t="shared" si="32"/>
        <v>90.009661377124274</v>
      </c>
    </row>
    <row r="120" spans="1:7" x14ac:dyDescent="0.25">
      <c r="A120" s="1" t="s">
        <v>38</v>
      </c>
      <c r="B120" s="31"/>
      <c r="C120" s="27">
        <v>97.532057039999998</v>
      </c>
      <c r="D120" s="71">
        <f t="shared" si="34"/>
        <v>97.532057039999998</v>
      </c>
      <c r="E120" s="87">
        <f t="shared" si="31"/>
        <v>90.499995727416007</v>
      </c>
      <c r="F120" s="40">
        <f t="shared" si="35"/>
        <v>4.1142857142857139</v>
      </c>
      <c r="G120" s="121">
        <f t="shared" si="32"/>
        <v>86.385710013130293</v>
      </c>
    </row>
    <row r="121" spans="1:7" x14ac:dyDescent="0.25">
      <c r="A121" s="10" t="s">
        <v>39</v>
      </c>
      <c r="B121" s="43"/>
      <c r="C121" s="27">
        <v>101.23320459999999</v>
      </c>
      <c r="D121" s="71">
        <f t="shared" si="34"/>
        <v>101.23320459999999</v>
      </c>
      <c r="E121" s="87">
        <f t="shared" si="31"/>
        <v>93.934290548340002</v>
      </c>
      <c r="F121" s="40">
        <f t="shared" si="35"/>
        <v>4.1142857142857139</v>
      </c>
      <c r="G121" s="121">
        <f t="shared" si="32"/>
        <v>89.820004834054288</v>
      </c>
    </row>
    <row r="122" spans="1:7" x14ac:dyDescent="0.25">
      <c r="A122" s="1" t="s">
        <v>19</v>
      </c>
      <c r="B122" s="31">
        <v>104.61659999999999</v>
      </c>
      <c r="C122" s="27">
        <v>95.81062055999999</v>
      </c>
      <c r="D122" s="71">
        <f t="shared" ref="D122:D126" si="36">AVERAGE(B122,C122)</f>
        <v>100.21361027999998</v>
      </c>
      <c r="E122" s="87">
        <f t="shared" si="31"/>
        <v>92.988208978811997</v>
      </c>
      <c r="F122" s="40">
        <f t="shared" si="35"/>
        <v>4.1142857142857139</v>
      </c>
      <c r="G122" s="121">
        <f t="shared" si="32"/>
        <v>88.873923264526283</v>
      </c>
    </row>
    <row r="123" spans="1:7" x14ac:dyDescent="0.25">
      <c r="A123" s="10" t="s">
        <v>23</v>
      </c>
      <c r="B123" s="47">
        <v>104</v>
      </c>
      <c r="C123" s="27">
        <v>93.430109820000013</v>
      </c>
      <c r="D123" s="71">
        <f t="shared" si="36"/>
        <v>98.715054910000006</v>
      </c>
      <c r="E123" s="87">
        <f t="shared" si="31"/>
        <v>91.597699450989026</v>
      </c>
      <c r="F123" s="40">
        <f t="shared" si="35"/>
        <v>4.1142857142857139</v>
      </c>
      <c r="G123" s="121">
        <f t="shared" si="32"/>
        <v>87.483413736703312</v>
      </c>
    </row>
    <row r="124" spans="1:7" x14ac:dyDescent="0.25">
      <c r="A124" s="10" t="s">
        <v>29</v>
      </c>
      <c r="B124" s="124">
        <v>101</v>
      </c>
      <c r="C124" s="27">
        <v>93.868230920000002</v>
      </c>
      <c r="D124" s="71">
        <f t="shared" si="36"/>
        <v>97.434115460000001</v>
      </c>
      <c r="E124" s="87">
        <f t="shared" si="31"/>
        <v>90.409115735333998</v>
      </c>
      <c r="F124" s="40">
        <f t="shared" si="35"/>
        <v>4.1142857142857139</v>
      </c>
      <c r="G124" s="121">
        <f t="shared" si="32"/>
        <v>86.294830021048284</v>
      </c>
    </row>
    <row r="125" spans="1:7" x14ac:dyDescent="0.25">
      <c r="A125" s="10" t="s">
        <v>36</v>
      </c>
      <c r="B125" s="124">
        <v>100</v>
      </c>
      <c r="C125" s="27">
        <v>95.052564879999991</v>
      </c>
      <c r="D125" s="71">
        <f t="shared" si="36"/>
        <v>97.526282439999989</v>
      </c>
      <c r="E125" s="87">
        <f t="shared" si="31"/>
        <v>90.494637476076008</v>
      </c>
      <c r="F125" s="40">
        <f t="shared" si="35"/>
        <v>4.1142857142857139</v>
      </c>
      <c r="G125" s="121">
        <f t="shared" si="32"/>
        <v>86.380351761790294</v>
      </c>
    </row>
    <row r="126" spans="1:7" ht="18.75" thickBot="1" x14ac:dyDescent="0.3">
      <c r="A126" s="10" t="s">
        <v>40</v>
      </c>
      <c r="B126" s="43"/>
      <c r="C126" s="27">
        <v>98.467807780000001</v>
      </c>
      <c r="D126" s="71">
        <f t="shared" si="36"/>
        <v>98.467807780000001</v>
      </c>
      <c r="E126" s="87">
        <f t="shared" si="31"/>
        <v>91.368278839062</v>
      </c>
      <c r="F126" s="40">
        <f t="shared" si="35"/>
        <v>4.1142857142857139</v>
      </c>
      <c r="G126" s="121">
        <f t="shared" si="32"/>
        <v>87.253993124776287</v>
      </c>
    </row>
    <row r="127" spans="1:7" ht="18.75" thickBot="1" x14ac:dyDescent="0.3">
      <c r="A127" s="107" t="s">
        <v>3</v>
      </c>
      <c r="B127" s="52">
        <v>91.34</v>
      </c>
      <c r="C127" s="50">
        <v>94.240000000000009</v>
      </c>
      <c r="D127" s="108">
        <f>AVERAGE(B127,C127)</f>
        <v>92.79</v>
      </c>
      <c r="E127" s="115"/>
      <c r="F127" s="115"/>
      <c r="G127" s="117"/>
    </row>
  </sheetData>
  <mergeCells count="6">
    <mergeCell ref="B108:E108"/>
    <mergeCell ref="B5:G5"/>
    <mergeCell ref="A27:G27"/>
    <mergeCell ref="B45:E45"/>
    <mergeCell ref="B65:E65"/>
    <mergeCell ref="B85:E85"/>
  </mergeCell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Ert-rangiert</vt:lpstr>
      <vt:lpstr>Top10</vt:lpstr>
      <vt:lpstr>Ert-geKalkulation_2jährig (2)</vt:lpstr>
      <vt:lpstr>'Ert-geKalkulation_2jährig (2)'!Druckbereich</vt:lpstr>
      <vt:lpstr>'Ert-rangiert'!Druckbereich</vt:lpstr>
      <vt:lpstr>'Top10'!Druckbereich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Wintergerste 1994</dc:title>
  <dc:subject>Sortenberichte</dc:subject>
  <dc:creator>Fachbereich 32.4</dc:creator>
  <cp:lastModifiedBy>Jörg Schaper</cp:lastModifiedBy>
  <cp:lastPrinted>2016-06-13T13:33:08Z</cp:lastPrinted>
  <dcterms:created xsi:type="dcterms:W3CDTF">1999-06-11T15:03:46Z</dcterms:created>
  <dcterms:modified xsi:type="dcterms:W3CDTF">2016-06-17T08:43:22Z</dcterms:modified>
</cp:coreProperties>
</file>